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-my.sharepoint.com/personal/jennie_yresjo_regionvarmland_se/Documents/skrivbord/Tandvårdstaxa/"/>
    </mc:Choice>
  </mc:AlternateContent>
  <xr:revisionPtr revIDLastSave="87" documentId="13_ncr:1_{2FFD70EB-EC83-4BDA-8CB5-1418184F6C6F}" xr6:coauthVersionLast="47" xr6:coauthVersionMax="47" xr10:uidLastSave="{9BED7D18-7918-4B45-B62C-66356F95C6CD}"/>
  <workbookProtection workbookAlgorithmName="SHA-512" workbookHashValue="eBydm2BOqwMCtVh8Q9yc7lk4bxluvukHfh3dRLkCREZXtXkOH5lc6ApYCDFtCgcZLp6HR+SL6yW6Ku0+RcYz0g==" workbookSaltValue="MmfLEo88fAwKQcMIAcxfIA==" workbookSpinCount="100000" lockStructure="1"/>
  <bookViews>
    <workbookView xWindow="-120" yWindow="-120" windowWidth="29040" windowHeight="15840" xr2:uid="{11AA5EFA-FDB4-47EF-BA2D-11221A2DA4C4}"/>
  </bookViews>
  <sheets>
    <sheet name="Taxa 2024 Allmäntandvård" sheetId="2" r:id="rId1"/>
    <sheet name="Taxa 2024 Specialisttandvård" sheetId="4" r:id="rId2"/>
    <sheet name="Lokala åtgärder" sheetId="3" r:id="rId3"/>
    <sheet name="Timtaxa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2" i="4" l="1"/>
  <c r="B58" i="2"/>
  <c r="B57" i="2"/>
  <c r="B13" i="2"/>
  <c r="B32" i="2"/>
  <c r="B56" i="2"/>
  <c r="B50" i="2"/>
  <c r="B33" i="2"/>
  <c r="B152" i="4"/>
  <c r="B74" i="4"/>
  <c r="B168" i="4"/>
  <c r="B172" i="4"/>
  <c r="B171" i="4"/>
  <c r="B210" i="4"/>
  <c r="B209" i="4"/>
  <c r="B208" i="4"/>
  <c r="B211" i="4"/>
  <c r="B212" i="4"/>
  <c r="B213" i="4"/>
  <c r="B214" i="4"/>
  <c r="B207" i="4"/>
  <c r="B206" i="4"/>
  <c r="B205" i="4"/>
  <c r="B204" i="4"/>
  <c r="B203" i="4"/>
  <c r="B202" i="4"/>
  <c r="B201" i="4"/>
  <c r="B200" i="4"/>
  <c r="B199" i="4"/>
  <c r="B198" i="4"/>
  <c r="B197" i="4"/>
  <c r="B194" i="4"/>
  <c r="B191" i="4"/>
  <c r="B188" i="4"/>
  <c r="B185" i="4"/>
  <c r="B183" i="4"/>
  <c r="B181" i="4"/>
  <c r="B180" i="4"/>
  <c r="B179" i="4"/>
  <c r="B178" i="4"/>
  <c r="B177" i="4"/>
  <c r="B175" i="4"/>
  <c r="B174" i="4"/>
  <c r="B157" i="4"/>
  <c r="B147" i="4"/>
  <c r="B146" i="4"/>
  <c r="B145" i="4"/>
  <c r="B144" i="4"/>
  <c r="B143" i="4"/>
  <c r="B142" i="4"/>
  <c r="B141" i="4"/>
  <c r="B140" i="4"/>
  <c r="B139" i="4"/>
  <c r="B138" i="4"/>
  <c r="B136" i="4"/>
  <c r="B122" i="4"/>
  <c r="B120" i="4"/>
  <c r="B104" i="4"/>
  <c r="B91" i="4"/>
  <c r="B90" i="4"/>
  <c r="B89" i="4"/>
  <c r="B88" i="4"/>
  <c r="B86" i="4"/>
  <c r="B85" i="4"/>
  <c r="B84" i="4"/>
  <c r="B83" i="4"/>
  <c r="B82" i="4"/>
  <c r="B81" i="4"/>
  <c r="B80" i="4"/>
  <c r="B79" i="4"/>
  <c r="B78" i="4"/>
  <c r="B77" i="4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2" i="2"/>
  <c r="B189" i="2"/>
  <c r="B186" i="2"/>
  <c r="B183" i="2"/>
  <c r="B181" i="2"/>
  <c r="B180" i="2"/>
  <c r="B179" i="2"/>
  <c r="B178" i="2"/>
  <c r="B177" i="2"/>
  <c r="B176" i="2"/>
  <c r="B175" i="2"/>
  <c r="B173" i="2"/>
  <c r="B172" i="2"/>
  <c r="B169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6" i="2"/>
  <c r="B137" i="2"/>
  <c r="B89" i="2"/>
  <c r="B88" i="2"/>
  <c r="B87" i="2"/>
  <c r="B86" i="2"/>
  <c r="B84" i="2"/>
  <c r="B83" i="2"/>
  <c r="B82" i="2"/>
  <c r="B81" i="2"/>
  <c r="B80" i="2"/>
  <c r="B79" i="2"/>
  <c r="B78" i="2"/>
  <c r="B77" i="2"/>
  <c r="B76" i="2"/>
  <c r="B75" i="2"/>
  <c r="B125" i="2"/>
  <c r="B62" i="2"/>
  <c r="B61" i="2"/>
  <c r="B60" i="2"/>
  <c r="B44" i="2"/>
  <c r="B43" i="2"/>
  <c r="B42" i="2"/>
  <c r="B46" i="2"/>
  <c r="B41" i="2"/>
  <c r="B215" i="4"/>
  <c r="B173" i="4"/>
  <c r="B170" i="4"/>
  <c r="B169" i="4"/>
  <c r="B167" i="4"/>
  <c r="B166" i="4"/>
  <c r="B165" i="4"/>
  <c r="B164" i="4"/>
  <c r="B163" i="4"/>
  <c r="B162" i="4"/>
  <c r="B161" i="4"/>
  <c r="B160" i="4"/>
  <c r="B159" i="4"/>
  <c r="B158" i="4"/>
  <c r="B156" i="4"/>
  <c r="B155" i="4"/>
  <c r="B154" i="4"/>
  <c r="B153" i="4"/>
  <c r="B151" i="4"/>
  <c r="B150" i="4"/>
  <c r="B149" i="4"/>
  <c r="B148" i="4"/>
  <c r="B135" i="4"/>
  <c r="B134" i="4"/>
  <c r="B133" i="4"/>
  <c r="B132" i="4"/>
  <c r="B131" i="4"/>
  <c r="B130" i="4"/>
  <c r="B129" i="4"/>
  <c r="B126" i="4"/>
  <c r="B125" i="4"/>
  <c r="B124" i="4"/>
  <c r="B123" i="4"/>
  <c r="B121" i="4"/>
  <c r="B119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3" i="4"/>
  <c r="B101" i="4"/>
  <c r="B100" i="4"/>
  <c r="B99" i="4"/>
  <c r="B98" i="4"/>
  <c r="B97" i="4"/>
  <c r="B96" i="4"/>
  <c r="B95" i="4"/>
  <c r="B94" i="4"/>
  <c r="B93" i="4"/>
  <c r="B92" i="4"/>
  <c r="B87" i="4"/>
  <c r="B76" i="4"/>
  <c r="B75" i="4"/>
  <c r="B73" i="4"/>
  <c r="B72" i="4"/>
  <c r="B71" i="4"/>
  <c r="B70" i="4"/>
  <c r="B69" i="4"/>
  <c r="B68" i="4"/>
  <c r="B67" i="4"/>
  <c r="B65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3" i="4"/>
  <c r="B42" i="4"/>
  <c r="B41" i="4"/>
  <c r="B40" i="4"/>
  <c r="B39" i="4"/>
  <c r="B38" i="4"/>
  <c r="B37" i="4"/>
  <c r="B36" i="4"/>
  <c r="B35" i="4"/>
  <c r="B34" i="4"/>
  <c r="B32" i="4"/>
  <c r="B31" i="4"/>
  <c r="B30" i="4"/>
  <c r="B29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9" i="4"/>
  <c r="B8" i="4"/>
  <c r="B7" i="4"/>
  <c r="B6" i="4"/>
  <c r="B5" i="4"/>
  <c r="B4" i="4"/>
  <c r="B213" i="2"/>
  <c r="B212" i="2"/>
  <c r="B211" i="2"/>
  <c r="B210" i="2"/>
  <c r="B209" i="2"/>
  <c r="B167" i="2"/>
  <c r="B99" i="2"/>
  <c r="B94" i="2"/>
  <c r="B93" i="2"/>
  <c r="B92" i="2"/>
  <c r="B91" i="2"/>
  <c r="B90" i="2"/>
  <c r="B85" i="2"/>
  <c r="B74" i="2"/>
  <c r="B63" i="2"/>
  <c r="B59" i="2"/>
  <c r="B35" i="2"/>
  <c r="B30" i="2"/>
  <c r="B29" i="2"/>
  <c r="B28" i="2"/>
  <c r="B27" i="2"/>
  <c r="B18" i="2"/>
  <c r="B17" i="2"/>
  <c r="B16" i="2"/>
  <c r="B15" i="2"/>
  <c r="B14" i="2"/>
  <c r="B34" i="2"/>
  <c r="B36" i="2"/>
  <c r="B37" i="2"/>
  <c r="B38" i="2"/>
  <c r="B39" i="2"/>
  <c r="B40" i="2"/>
  <c r="B171" i="2"/>
  <c r="B170" i="2"/>
  <c r="B168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34" i="2"/>
  <c r="B133" i="2"/>
  <c r="B132" i="2"/>
  <c r="B131" i="2"/>
  <c r="B130" i="2"/>
  <c r="B129" i="2"/>
  <c r="B128" i="2"/>
  <c r="B127" i="2"/>
  <c r="B124" i="2"/>
  <c r="B123" i="2"/>
  <c r="B122" i="2"/>
  <c r="B121" i="2"/>
  <c r="B119" i="2"/>
  <c r="B120" i="2" s="1"/>
  <c r="B117" i="2"/>
  <c r="B118" i="2" s="1"/>
  <c r="B114" i="2"/>
  <c r="B111" i="2"/>
  <c r="B113" i="2" s="1"/>
  <c r="B108" i="2"/>
  <c r="B107" i="2"/>
  <c r="B106" i="2"/>
  <c r="B105" i="2"/>
  <c r="B104" i="2"/>
  <c r="B103" i="2"/>
  <c r="B101" i="2"/>
  <c r="B98" i="2"/>
  <c r="B97" i="2"/>
  <c r="B96" i="2"/>
  <c r="B95" i="2"/>
  <c r="B73" i="2"/>
  <c r="B71" i="2"/>
  <c r="B70" i="2"/>
  <c r="B69" i="2"/>
  <c r="B68" i="2"/>
  <c r="B67" i="2"/>
  <c r="B66" i="2"/>
  <c r="B65" i="2"/>
  <c r="B55" i="2"/>
  <c r="B54" i="2"/>
  <c r="B53" i="2"/>
  <c r="B52" i="2"/>
  <c r="B51" i="2"/>
  <c r="B49" i="2"/>
  <c r="B48" i="2"/>
  <c r="B47" i="2"/>
  <c r="B26" i="2"/>
  <c r="B25" i="2"/>
  <c r="B24" i="2"/>
  <c r="B23" i="2"/>
  <c r="B22" i="2"/>
  <c r="B21" i="2"/>
  <c r="B20" i="2"/>
  <c r="B19" i="2"/>
  <c r="B12" i="2"/>
  <c r="B11" i="2"/>
  <c r="B10" i="2"/>
  <c r="B8" i="2"/>
  <c r="B9" i="2" s="1"/>
  <c r="B6" i="2"/>
  <c r="B7" i="2" s="1"/>
  <c r="B5" i="2"/>
  <c r="B4" i="2"/>
  <c r="B102" i="2" l="1"/>
  <c r="B115" i="2"/>
  <c r="B112" i="2"/>
  <c r="B110" i="2"/>
  <c r="B109" i="2"/>
</calcChain>
</file>

<file path=xl/sharedStrings.xml><?xml version="1.0" encoding="utf-8"?>
<sst xmlns="http://schemas.openxmlformats.org/spreadsheetml/2006/main" count="472" uniqueCount="284">
  <si>
    <t>Särskilda Grupper</t>
  </si>
  <si>
    <t>107.2</t>
  </si>
  <si>
    <t>108.2</t>
  </si>
  <si>
    <t>201.2</t>
  </si>
  <si>
    <t>342.2</t>
  </si>
  <si>
    <t>425.2</t>
  </si>
  <si>
    <t>446.2</t>
  </si>
  <si>
    <t>501.2</t>
  </si>
  <si>
    <t>522.2</t>
  </si>
  <si>
    <t>522.3</t>
  </si>
  <si>
    <t>523.2</t>
  </si>
  <si>
    <t>523.3</t>
  </si>
  <si>
    <t>541.2</t>
  </si>
  <si>
    <t>845.2</t>
  </si>
  <si>
    <t>Lokala åtgärder:</t>
  </si>
  <si>
    <t xml:space="preserve">Utbytesåtgärder </t>
  </si>
  <si>
    <t>Lokala tillägsåtgärder</t>
  </si>
  <si>
    <t>NFS</t>
  </si>
  <si>
    <t>ATV</t>
  </si>
  <si>
    <t>STV</t>
  </si>
  <si>
    <t>kommentar</t>
  </si>
  <si>
    <t>013 Sedering ordinerat och givet av tandläkare på stationär klinik, inkl övervakning</t>
  </si>
  <si>
    <t>FHB krävs</t>
  </si>
  <si>
    <t>0011 Övrig behandling merkostnad 0,00</t>
  </si>
  <si>
    <t>timtaxa</t>
  </si>
  <si>
    <t xml:space="preserve">0031 Tandskydd enkeltanpassat  N-  och S3 </t>
  </si>
  <si>
    <t xml:space="preserve">0032 Tandskydd sport/anpassat N- och S3 </t>
  </si>
  <si>
    <t>0013 Munhälsobedömningar</t>
  </si>
  <si>
    <t>0125 Sjukvårdsavgift hembesök</t>
  </si>
  <si>
    <t xml:space="preserve">Registreras i FRISK  </t>
  </si>
  <si>
    <t xml:space="preserve">0126 Sjukvårdsavgift                          </t>
  </si>
  <si>
    <t xml:space="preserve">Registreras i FRISK </t>
  </si>
  <si>
    <t xml:space="preserve">0151 Apnékskena  läkarremiss  </t>
  </si>
  <si>
    <t>101 - Basundersökning, utförd av tandläkare</t>
  </si>
  <si>
    <t>103 - Kompletterande eller akut undersökning, utförd av tandläkare</t>
  </si>
  <si>
    <t>107 - Omfattande undersökning, utförd av tandläkare</t>
  </si>
  <si>
    <t>108 - Utredning inklusive undersökning, utförd av tandläkare</t>
  </si>
  <si>
    <t>111 - Basundersökning, utförd av tandhygienist</t>
  </si>
  <si>
    <t>112 - Basundersökning med fullständig parodontal undersökning, utförd av tandhygienist</t>
  </si>
  <si>
    <t>113 - Akut eller annan undersökning, utförd av tandhygienist</t>
  </si>
  <si>
    <t>114 - Fullständig parodontal undersökning eller fördjupad kariesutredning, utförd av tandhygienist</t>
  </si>
  <si>
    <t>121 - Röntgenundersökning, en bild, eller flera bilder av en tandposition</t>
  </si>
  <si>
    <t>123 - Röntgenundersökning, helstatus</t>
  </si>
  <si>
    <t>124 - Panoramaröntgenundersökning</t>
  </si>
  <si>
    <t>125 - Röntgenundersökning, extraoral</t>
  </si>
  <si>
    <t>126 - Röntgenundersökning, omfattande</t>
  </si>
  <si>
    <t>127 - Röntgenundersökning, delstatus</t>
  </si>
  <si>
    <t>128 - Röntgenundersökning, större delstatus</t>
  </si>
  <si>
    <t>131 - Tomografiundersökning, en kvadrant eller tandposition 3-3</t>
  </si>
  <si>
    <t>132 - Tomografiundersökning, två kvadranter eller sinus</t>
  </si>
  <si>
    <t>133 - Tomografiundersökning, tre kvadranter eller käkleder</t>
  </si>
  <si>
    <t>134 - Tomografiundersökning, fyra kvadranter</t>
  </si>
  <si>
    <t>141 - Analoga studiemodeller för behandlingsplanering</t>
  </si>
  <si>
    <t>142 - Digitala studiemodeller för behandlingsplanering</t>
  </si>
  <si>
    <t>161 - Salivsekretionsmätning</t>
  </si>
  <si>
    <t>162 - Laboratoriekostnader vid mikrobiologisk undersökning</t>
  </si>
  <si>
    <t>163 - Biopsi</t>
  </si>
  <si>
    <t>164 - Laboratoriekostnader vid patologanatomisk diagnostik (PAD)</t>
  </si>
  <si>
    <t>201 - Information eller instruktion vid risk för munhälsorelaterade sjukdomar eller problem</t>
  </si>
  <si>
    <t>204 - Profylaxskena, per skena</t>
  </si>
  <si>
    <t>205 - Fluorbehandling, kortare behandlingstid</t>
  </si>
  <si>
    <t>206 - Fluorbehandling</t>
  </si>
  <si>
    <t>207 - Mekaniskt avlägsnande av supragingival tandsten</t>
  </si>
  <si>
    <t>208 - Mekaniskt avlägsnande av supragingival tandsten, omfattande</t>
  </si>
  <si>
    <t>209 - Mekaniskt avlägsnande av supragingival tandsten, särskilt tidskrävande</t>
  </si>
  <si>
    <t>213-Kvalificerat rådgivande samtal för beteendemedicinsk prevention, 60 minuter eller mer</t>
  </si>
  <si>
    <t>214-Kvalificerat rådgivande samtal för beteendemedicinsk prevention</t>
  </si>
  <si>
    <t>301 - Sjukdoms- eller smärtbehandling, mindre omfattande</t>
  </si>
  <si>
    <t>302 - Sjukdoms- eller smärtbehandling</t>
  </si>
  <si>
    <t>303 - Sjukdoms- eller smärtbehandling, omfattande</t>
  </si>
  <si>
    <t>304 - Sjukdoms- eller smärtbehandling, särskilt tidskrävande</t>
  </si>
  <si>
    <t>311 - Information eller instruktion vid munhälsorelaterade sjukdomar eller problem</t>
  </si>
  <si>
    <t>312 - Uppföljande information eller instruktion vid munhälsorelaterade sjukdomar eller problem</t>
  </si>
  <si>
    <t>313 - Beteendemedicinsk behandling, 60 minuter eller mer</t>
  </si>
  <si>
    <t>314 - Beteendemedicinsk behandling</t>
  </si>
  <si>
    <t>321 - Icke-operativ behandling av kariessjukdom</t>
  </si>
  <si>
    <t>322 - Stegvis exkavering</t>
  </si>
  <si>
    <t>341 - Behandling av parodontal sjukdom eller periimplantit, mindre omfattande</t>
  </si>
  <si>
    <t>343 - Behandling av parodontal sjukdom eller periimplantit, särskilt tidskrävande</t>
  </si>
  <si>
    <t>362 - Lustgassedering, per gång</t>
  </si>
  <si>
    <t>401 -Tanduttagning, en tand</t>
  </si>
  <si>
    <t>402 - Tanduttagning, när separation eller friläggning krävs, en tand</t>
  </si>
  <si>
    <t>403 - Tanduttagning, enkel</t>
  </si>
  <si>
    <t>404 - Kirurgiskt avlägsnande av en eller flera tänder eller annan vävnad i samma kvadrant</t>
  </si>
  <si>
    <t>405 - Omfattande dentoalveolär kirurgi</t>
  </si>
  <si>
    <t>406 - Tanduttagning, övertalig tand</t>
  </si>
  <si>
    <t>407 - Övrig kirurgi eller plastik</t>
  </si>
  <si>
    <t>408 - Preprotetisk friläggning med lambå, omfattande</t>
  </si>
  <si>
    <t>409 - Kirurgiskt avlägsnande av tand i annan kvadrant i samband med parodontalkirurgiska åtgärder, tillläggsåtgärd</t>
  </si>
  <si>
    <t>410 - Tanduttagning, ytterligare när flera tanduttagningar utförs under samma dag eller i samband med lambåoperation, tilläggsåtgärd</t>
  </si>
  <si>
    <t>420 - Implantat, per styck, tilläggsåtgärd</t>
  </si>
  <si>
    <t>421 - Operation avseende käkbensförankrade implantat, ett implantat</t>
  </si>
  <si>
    <t>422 - Kirurgisk friläggning av ett implantat vid tvåstegsteknik</t>
  </si>
  <si>
    <t xml:space="preserve">423 - Operation avseende käkbensförankrade implantat, två eller tre implantat </t>
  </si>
  <si>
    <t>424 - Kirurgisk friläggning av två eller tre implantat vid tvåstegsteknik</t>
  </si>
  <si>
    <t>425 - Operation avseende käkbensförankrade implantat, fyra eller fler implantat</t>
  </si>
  <si>
    <t xml:space="preserve">426 - Kirurgisk friläggning av fyra eller fler implantat vid tvåstegsteknik </t>
  </si>
  <si>
    <t>427 - Benaugmentation med egen vävnad i en kvadrant</t>
  </si>
  <si>
    <t>428 - Benaugmentation med benersättningsmaterial i en kvadrant</t>
  </si>
  <si>
    <t>429 - Kirurgiskt avlägsnande av implantat</t>
  </si>
  <si>
    <t>430 - Benaugmentation med egen vävnad i en kvadrant i samband med benaugmentation i annan kvadrant eller implantatoperation i samma kvadrant, per kvadrant, tilläggsåtgärd</t>
  </si>
  <si>
    <t>431 - Benaugmentation med benersättningsmaterial i samband med benaugmentation eller implantatoperation i annan kvadrant, per kvadrant, tilläggsåtgärd</t>
  </si>
  <si>
    <t>432 - Benaugmentation med benersättningsmaterial i samband med implantatinstallation per kvadrant, tilläggsåtgärd</t>
  </si>
  <si>
    <t xml:space="preserve">433 - Sinuslyft utan autologt ben eller benersättningsmaterial i samband med implantatinstallation, per kvadrant, tilläggsåtgärd. </t>
  </si>
  <si>
    <t>436 - Avlägsnande av ett implantat, enkel</t>
  </si>
  <si>
    <t>446 - Rekonstruktiv behandling med membran (GTR) eller emaljmatrixprotein, per operationstillfälle, tilläggsåtgärd</t>
  </si>
  <si>
    <t>447 - Rekonstruktiv behandling med benersättningsmaterial, per operationstillfälle, tilläggsåtgärd</t>
  </si>
  <si>
    <t>448 - Fritt bindvävstransplantat vid lambåoperation, per operationstillfälle, tilläggsåtgärd</t>
  </si>
  <si>
    <t xml:space="preserve">451 - Parodontalkirurgi i en kvadrant eller inom tandposition 3–3 </t>
  </si>
  <si>
    <t xml:space="preserve">452 - Parodontalkirurgi i flera kvadranter eller omfattande parodontalkirurgi i en kvadrant eller inom tandposition 3–3 </t>
  </si>
  <si>
    <t xml:space="preserve">453 - Kirurgisk behandling av periimplantit och i förekommande fall tänder med parodontit i en kvadrant eller inom tandposition 3–3 </t>
  </si>
  <si>
    <t xml:space="preserve">454 - Kirurgisk behandling av periimplantit och i förekommande fall tänder med parodontit i flera kvadranter eller omfattande kirurgisk behandling i en kvadrant eller inom tandposition 3–3 </t>
  </si>
  <si>
    <t>480 - Sjukvårdskontakt för att säkerställa koagulation, tilläggsåtgärd</t>
  </si>
  <si>
    <t>501 - Rensning och rotfyllning, en rotkanal</t>
  </si>
  <si>
    <t>502 - Rensning och rotfyllning, två rotkanaler</t>
  </si>
  <si>
    <t>503 - Rensning och rotfyllning, tre rotkanaler</t>
  </si>
  <si>
    <t>504 - Rensning och rotfyllning, fyra eller fler rotkanaler</t>
  </si>
  <si>
    <t>520 - Akut endodontisk behandling, annan behandlare</t>
  </si>
  <si>
    <t>521 - Akut trepanation och kavumextirpation</t>
  </si>
  <si>
    <t>522 - Komplicerad rotkanallokalisation</t>
  </si>
  <si>
    <t>523 - Stiftborttagning</t>
  </si>
  <si>
    <t>541 - Apikalkirurgisk behandling, per operationstillfälle</t>
  </si>
  <si>
    <t>603 - Reponeringsskena, per skena</t>
  </si>
  <si>
    <t>604 - Mjukplastskena, laboratorieframställd, utförd på bettfysiologisk indikation, per skena</t>
  </si>
  <si>
    <t>606 - Motorisk aktivering</t>
  </si>
  <si>
    <t>607 - Bettslipning för ocklusal stabilisering</t>
  </si>
  <si>
    <t>701 - Fyllning av en yta på framtand eller hörntand</t>
  </si>
  <si>
    <t>702 - Fyllning av två ytor på framtand eller hörntand</t>
  </si>
  <si>
    <t>703 - Fyllning av tre eller flera ytor på framtand eller hörntand</t>
  </si>
  <si>
    <t>704 - Fyllning av en yta på molar eller premolar</t>
  </si>
  <si>
    <t>705 - Fyllning av två ytor på molar eller premolar</t>
  </si>
  <si>
    <t>706 - Fyllning av tre eller flera ytor på molar eller premolar</t>
  </si>
  <si>
    <t>707 - Krona i plastiskt material, klinikframställd</t>
  </si>
  <si>
    <t>708 - Stiftförankring i rotkanal vid fyllningsterapi, tilläggsåtgärd</t>
  </si>
  <si>
    <t>800 - Permanent tandstödd krona, en per käke</t>
  </si>
  <si>
    <t>801 - Permanent tandstödd krona, flera i samma käke</t>
  </si>
  <si>
    <t>802 - Laboratorieframställd pelare med intraradikulärt stift</t>
  </si>
  <si>
    <t>803 - Klinikframställd pelare med intraradikulärt stift</t>
  </si>
  <si>
    <t>804 - Hängande led vid tandstödd protetik, per led</t>
  </si>
  <si>
    <t>805 - Emaljretinerad konstruktion, laboratorieframställd, per stöd</t>
  </si>
  <si>
    <t>806 - Radikulärförankring vid avtagbar protes</t>
  </si>
  <si>
    <t>807 - Semipermanent krona eller hängande led, per led</t>
  </si>
  <si>
    <t>808 - Innerkrona för teleskop- eller konuskonstruktioner</t>
  </si>
  <si>
    <t>809 - Långtidstemporär laboratorieframställd krona eller hängande led, per led</t>
  </si>
  <si>
    <t>811 - Cementering av lossnad tandstödd eller implantatstödd protetisk konstruktion, per stöd</t>
  </si>
  <si>
    <t>812 - Reparation av krona eller bro, utan tandteknisk insats</t>
  </si>
  <si>
    <t>813 - Broreparation med tandteknisk insats</t>
  </si>
  <si>
    <t>814 - Broreparation med tandteknisk insats, omfattande</t>
  </si>
  <si>
    <t>815 - Sadelkrona</t>
  </si>
  <si>
    <t>822 - Partiell protes för temporärt bruk, en till tre tänder</t>
  </si>
  <si>
    <t>823 - Partiell protes för temporärt bruk, fyra eller fler tänder</t>
  </si>
  <si>
    <t>824 - Partiell protes med metallskelett, klammerförankrad</t>
  </si>
  <si>
    <t>825 - Komplicerad partiell protes med metallskelett som förankras med stöd av urtagskrona, innerkrona eller attachments</t>
  </si>
  <si>
    <t>826 - Attachments, per styck</t>
  </si>
  <si>
    <t>827 - Hel underkäksprotes</t>
  </si>
  <si>
    <t>828 - Hel överkäksprotes</t>
  </si>
  <si>
    <t>829 - Immediatprotes, hel käke</t>
  </si>
  <si>
    <t>831 - Justering av avtagbar protes</t>
  </si>
  <si>
    <t>832 - Lagning av protes eller tillsättning av protestand</t>
  </si>
  <si>
    <t>833 - Rebasering av protes</t>
  </si>
  <si>
    <t>834 - Lagning av protes där avtryck krävs</t>
  </si>
  <si>
    <t>835 - Rebasering och lagning av protes</t>
  </si>
  <si>
    <t>836 - Komplicerad lagning av protes</t>
  </si>
  <si>
    <t>837 - Komplicerad lagning av protes där uppvaxning och gjutning av ny del utförs vilken svetsas till befintlig protes</t>
  </si>
  <si>
    <t>839 - Inmontering av förankringselement</t>
  </si>
  <si>
    <t>845 - Ocklusionskorrigerande bettslipning</t>
  </si>
  <si>
    <t>846 - Skena, hel eller cementerad i sektioner, för vertikal platsberedning eller bettstabilisering</t>
  </si>
  <si>
    <t>847 - Klammerplåt</t>
  </si>
  <si>
    <t>848 - Betthöjning eller uppbyggnad för ocklusal stabilisering med fyllningsmaterial, per tandposition</t>
  </si>
  <si>
    <t>850 - Implantatstödd krona, en per käke</t>
  </si>
  <si>
    <t>852 - Implantatstödd krona, flera i samma käke</t>
  </si>
  <si>
    <t>853 - Hängande led vid implantatstödd bro</t>
  </si>
  <si>
    <t>854 - Semipermanent krona eller hängande led på implantat, per led</t>
  </si>
  <si>
    <t>855 - Fästskruv/broskruv och cylinder vid semipermanent krona på implantat, per implantat</t>
  </si>
  <si>
    <t>856 - Långtidstemporär laboratorieframställd krona eller hängande led på implantat, per led</t>
  </si>
  <si>
    <t>857 - Fästskruv/broskruv och cylinder vid långtidstemporär laboratorieframställd krona på implantat, per implantat</t>
  </si>
  <si>
    <t>858 - Distans inkl distansskruv, per styck</t>
  </si>
  <si>
    <t>859 - Integrerad distans/kopplingskomponent vid separat implantatstödd krona, per styck, tilläggsåtgärd</t>
  </si>
  <si>
    <t>861 - Implantatstödd bro i överkäke på fyra implantat</t>
  </si>
  <si>
    <t>862 - Implantatstödd bro i överkäke på fem implantat</t>
  </si>
  <si>
    <t>863 - Implantatstödd bro i överkäke på sex eller fler implantat</t>
  </si>
  <si>
    <t>865 - Implantatstödd bro i underkäke på fyra implantat eller fler implantat</t>
  </si>
  <si>
    <t>871 - Implantatstödd täckprotes i överkäke på två implantat, eller implantatstödd täckprotes i underkäke på implantat oavsett antal implantat</t>
  </si>
  <si>
    <t>872 - Implantatstödd täckprotes i överkäke på tre implantat</t>
  </si>
  <si>
    <t xml:space="preserve">873 - Implantatstödd täckprotes i överkäke på fyra implantat eller fler </t>
  </si>
  <si>
    <t>874 - Tillägg för alveolarbar på två implantat</t>
  </si>
  <si>
    <t>875 - Tillägg för alveolarbar på tre implantat</t>
  </si>
  <si>
    <t>876 - Tillägg för alveolarbar på fyra implantat</t>
  </si>
  <si>
    <t>877 - Implantatstödd täckprotes, exklusive distanser och förankringselement</t>
  </si>
  <si>
    <t>878 - Förankringselement täckprotes, per styck</t>
  </si>
  <si>
    <t>881 - Reparation av fast implantatstödd konstruktion, mindre omfattande</t>
  </si>
  <si>
    <t>883 - Reparation/ombyggnad av fast implantatstödd konstruktion med tandteknisk insats</t>
  </si>
  <si>
    <t>884 - Reparation/ombyggnad av implantatstödd bro där omfattande tandteknisk insats krävs</t>
  </si>
  <si>
    <t>888 - Fästskruv/broskruv, per styck</t>
  </si>
  <si>
    <t>889 - Distansskruv, per styck</t>
  </si>
  <si>
    <t xml:space="preserve">892 - Läkdistans, per styck </t>
  </si>
  <si>
    <t>893 - Avmontering av implantatstödda konstruktioner på sammanlagt ett till tre implantat</t>
  </si>
  <si>
    <t>894 - Återmontering av implantatstödda konstruktioner på sammanlagt ett till tre implantat</t>
  </si>
  <si>
    <t>895 - Avmontering av implantatstödda konstruktioner på sammanlagt fyra eller fler implantat</t>
  </si>
  <si>
    <t>896 - Återmontering av implantatstödda konstruktioner på sammanlagt fyra eller fler implantat</t>
  </si>
  <si>
    <t xml:space="preserve">897-Åtgärdande av tekniska implantatkomplikationer </t>
  </si>
  <si>
    <t>107.1 - Omfattande undersökning, utförd av tandläkare</t>
  </si>
  <si>
    <t>108.1 - Utredning inklusive undersökning, utförd av tandläkare</t>
  </si>
  <si>
    <t>116 - Konsultation specialisttandvård, omfattande</t>
  </si>
  <si>
    <t>141 - Studiemodeller, för behandlingsplanering</t>
  </si>
  <si>
    <t>201.1 - Information eller instruktion vid risk för munhälsorelaterade sjukdomar eller problem</t>
  </si>
  <si>
    <t xml:space="preserve">342.1 - Behandling av parodontal sjukdom eller periimplantit, omfattande
</t>
  </si>
  <si>
    <t>401 - Tanduttagning, en tand</t>
  </si>
  <si>
    <t>403 - Tanduttagning, tillkommande, enkel</t>
  </si>
  <si>
    <t>404 - Kirurgiskt avlägsnande av en eller flera tänder i samma kvadrant och/eller annan vävnad</t>
  </si>
  <si>
    <t>425.1 - Operation avseende käkbensförankrade implantat, fyra eller fler implantat</t>
  </si>
  <si>
    <t>430 - Benaugmentation med egen vävnad i en kvadrant i samband med benaugmentation i annan kvadrant eller i implantatoperation i samma kvadrant, per kvadrant, tilläggsåtgärd</t>
  </si>
  <si>
    <t>433-Sinuslyft utan autologt ben eller benersättningsmaterial i samband med implantatinstallation, per kv,tilläggsåtgärd</t>
  </si>
  <si>
    <t>446.1 - Rekonstruktiv behandling med membran (GTR) eller emaljmatrixprotein, per operationstillfälle, tilläggsåtgärd</t>
  </si>
  <si>
    <t>480 - Kontroll av koagulation, tilläggsåtgärd</t>
  </si>
  <si>
    <t>501.1 - Rensning och rotfyllning, en rotkanal</t>
  </si>
  <si>
    <t>522.1 - Komplicerad rotkanallokalisation</t>
  </si>
  <si>
    <t>523.1 - Stiftborttagning</t>
  </si>
  <si>
    <t>541.1 - Apikalkirurgisk behandling, per operationstillfälle</t>
  </si>
  <si>
    <t>845.1 - Ocklusionskorrigerande bettslipning</t>
  </si>
  <si>
    <t>900 - Tandreglering, aktiv behandling högst 6 månader</t>
  </si>
  <si>
    <t>901.1 - Tandreglering, en käke, aktiv behandling 6 månader till 1 år</t>
  </si>
  <si>
    <t>901.2</t>
  </si>
  <si>
    <t>901.3</t>
  </si>
  <si>
    <t>902 - Tandreglering, en käke, aktiv behandling 1 år till 1,5 år</t>
  </si>
  <si>
    <t>903 - Tandreglering, en käke, aktiv behandling 1,5 år till 2 år</t>
  </si>
  <si>
    <t>904 - Tandreglering, en käke, aktiv behandling mer än 2 år</t>
  </si>
  <si>
    <t>905 - Tandreglering, båda käkar, aktiv behandling 6 månader till 1 år</t>
  </si>
  <si>
    <t>906 - Tandreglering, båda käkar, aktiv behandling 1 år till 1,5 år</t>
  </si>
  <si>
    <t>907 - Tandreglering, båda käkar, aktiv behandling 1,5 år till 2 år</t>
  </si>
  <si>
    <t>908 - Tandreglering, båda käkar, aktiv behandling mer än 2 år</t>
  </si>
  <si>
    <t>021 Tillvänjning</t>
  </si>
  <si>
    <t xml:space="preserve">  Gäller fr.o.m. 2024-01-15</t>
  </si>
  <si>
    <t>gäller fr.o.m. 2024-01-15</t>
  </si>
  <si>
    <t>250-Rådgivande samtal eller instruktion vid risk för munhälsorelaterade
sjukdomar eller problem, distanskontakt via videolänk</t>
  </si>
  <si>
    <t>251-Kvalificerat rådgivande samtal för sjukdoms- eller smärtprevention,
60 minuter eller mer, distanskontakt via videolänk</t>
  </si>
  <si>
    <t>252-Kvalificerat rådgivande samtal för sjukdoms- eller smärtprevention, distanskontakt via videolänk</t>
  </si>
  <si>
    <t>350-Rådgivande samtal eller instruktion vid munhälsorelaterade sjukdomar eller problem, distanskontakt via videolänk</t>
  </si>
  <si>
    <t>351-Kvalificerat rådgivande samtal vid sjukdoms- eller smärttillstånd, 60 minuter eller mer, distanskontakt via videolänk</t>
  </si>
  <si>
    <t>352-Kvalificerat rådgivande samtal vid sjukdoms- eller smärttillstånd, distanskontakt via videolänk</t>
  </si>
  <si>
    <t>650 - Motorisk aktivering, distanskontakt via videolänk</t>
  </si>
  <si>
    <t>Allmän tandvårdstaxa</t>
  </si>
  <si>
    <t>Förhöjd tandvårdstaxa</t>
  </si>
  <si>
    <t>601.2 - Bettskena i hård akrylat i överkäken, utförd på bettfysiologisk indikation, per skena</t>
  </si>
  <si>
    <t>601.1 - Bettskena i hård akrylat i överkäken, utförd på bettfysiologisk indikation, per skena</t>
  </si>
  <si>
    <t>602.1 - Bettskena i hård akrylat i underkäken, utförd på bettfysiologisk indikation, per skena</t>
  </si>
  <si>
    <t>602.2 - Bettskena i hård akrylat i underkäken, utförd på bettfysiologisk indikation, per skena</t>
  </si>
  <si>
    <t>Tandvårdstaxa specialist</t>
  </si>
  <si>
    <t>Förhöjd tandvårdstaxa specialist</t>
  </si>
  <si>
    <t>115 - Konsultation specialisttandvård</t>
  </si>
  <si>
    <t>350-Rådgivande samtal eller instruktion vid risk för munhälsorelaterade
sjukdomar eller problem, distanskontakt via videolänk</t>
  </si>
  <si>
    <t>351-Kvalificerat rådgivande samtal för sjukdoms- eller smärtprevention,
60 minuter eller mer, distanskontakt via videolänk</t>
  </si>
  <si>
    <t>352-Kvalificerat rådgivande samtal för sjukdoms- eller smärtprevention, distanskontakt via videolänk</t>
  </si>
  <si>
    <t>650-Motorisk aktivering, distanskontakt via videolänk</t>
  </si>
  <si>
    <t xml:space="preserve">341 - Behandling av parodontal sjukdom eller periimplantit, mindre omfattande
</t>
  </si>
  <si>
    <t>114- Kompletterande parodontal undersökning eller kariesutredning utförd av tandhygienist</t>
  </si>
  <si>
    <r>
      <rPr>
        <b/>
        <sz val="20"/>
        <color theme="1"/>
        <rFont val="Calibri"/>
        <family val="2"/>
        <scheme val="minor"/>
      </rPr>
      <t xml:space="preserve">Specialisttandvård               </t>
    </r>
    <r>
      <rPr>
        <b/>
        <sz val="12"/>
        <color theme="1"/>
        <rFont val="Calibri"/>
        <family val="2"/>
        <scheme val="minor"/>
      </rPr>
      <t xml:space="preserve">      Åtgärd</t>
    </r>
  </si>
  <si>
    <r>
      <rPr>
        <b/>
        <sz val="20"/>
        <rFont val="Calibri"/>
        <family val="2"/>
        <scheme val="minor"/>
      </rPr>
      <t xml:space="preserve">Allmän tandvårdstaxa          </t>
    </r>
    <r>
      <rPr>
        <b/>
        <sz val="12"/>
        <rFont val="Calibri"/>
        <family val="2"/>
        <scheme val="minor"/>
      </rPr>
      <t>Åtgärd</t>
    </r>
  </si>
  <si>
    <t>342.1 - Behandling av parodontal sjukdom eller periimplantit, omfattande</t>
  </si>
  <si>
    <t>300 / 0</t>
  </si>
  <si>
    <t>TIMTAXA 2024</t>
  </si>
  <si>
    <t>ALLMÄNTANDVÅRD</t>
  </si>
  <si>
    <t xml:space="preserve"> min </t>
  </si>
  <si>
    <t>Tandläkare</t>
  </si>
  <si>
    <t>Tandhygienist</t>
  </si>
  <si>
    <t>10</t>
  </si>
  <si>
    <t>20</t>
  </si>
  <si>
    <t>30</t>
  </si>
  <si>
    <t>40</t>
  </si>
  <si>
    <t>50</t>
  </si>
  <si>
    <t>60</t>
  </si>
  <si>
    <t>SPECIALISTTANDVÅRD</t>
  </si>
  <si>
    <t>min</t>
  </si>
  <si>
    <t>861.2</t>
  </si>
  <si>
    <t>861.3</t>
  </si>
  <si>
    <t>862.2</t>
  </si>
  <si>
    <t>862.3</t>
  </si>
  <si>
    <t>863.2</t>
  </si>
  <si>
    <t>863.3</t>
  </si>
  <si>
    <t>852.2</t>
  </si>
  <si>
    <t>859.2</t>
  </si>
  <si>
    <t>865.2</t>
  </si>
  <si>
    <t>856.2</t>
  </si>
  <si>
    <t>865.3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</si>
</sst>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4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auto="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/>
  </cellStyleXfs>
  <cellXfs count="79">
    <xf numFmtId="0" fontId="0" fillId="0" borderId="0" xfId="0"/>
    <xf numFmtId="0" fontId="3" fillId="0" borderId="0" xfId="0" applyFo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3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8" fillId="0" borderId="0" xfId="0" applyNumberFormat="1" applyFont="1" applyAlignment="1">
      <alignment horizontal="center"/>
    </xf>
    <xf numFmtId="0" fontId="5" fillId="0" borderId="0" xfId="2"/>
    <xf numFmtId="0" fontId="6" fillId="4" borderId="0" xfId="2" applyFont="1" applyFill="1"/>
    <xf numFmtId="49" fontId="5" fillId="0" borderId="0" xfId="2" applyNumberFormat="1"/>
    <xf numFmtId="3" fontId="5" fillId="0" borderId="0" xfId="2" applyNumberFormat="1" applyAlignment="1">
      <alignment horizontal="right"/>
    </xf>
    <xf numFmtId="3" fontId="5" fillId="0" borderId="0" xfId="2" applyNumberFormat="1"/>
    <xf numFmtId="0" fontId="9" fillId="0" borderId="0" xfId="2" applyFont="1"/>
    <xf numFmtId="2" fontId="5" fillId="0" borderId="0" xfId="2" applyNumberFormat="1" applyAlignment="1">
      <alignment horizontal="right"/>
    </xf>
    <xf numFmtId="49" fontId="5" fillId="0" borderId="0" xfId="2" applyNumberFormat="1" applyAlignment="1">
      <alignment horizontal="right"/>
    </xf>
    <xf numFmtId="2" fontId="5" fillId="0" borderId="0" xfId="2" applyNumberFormat="1"/>
    <xf numFmtId="0" fontId="0" fillId="0" borderId="3" xfId="0" applyBorder="1" applyAlignment="1">
      <alignment wrapText="1"/>
    </xf>
    <xf numFmtId="3" fontId="0" fillId="0" borderId="3" xfId="0" applyNumberFormat="1" applyBorder="1"/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/>
    <xf numFmtId="0" fontId="0" fillId="0" borderId="5" xfId="0" applyBorder="1" applyAlignment="1">
      <alignment vertical="top" wrapText="1"/>
    </xf>
    <xf numFmtId="0" fontId="0" fillId="0" borderId="0" xfId="0" applyAlignment="1">
      <alignment wrapText="1"/>
    </xf>
    <xf numFmtId="0" fontId="8" fillId="0" borderId="5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wrapText="1"/>
    </xf>
    <xf numFmtId="3" fontId="0" fillId="3" borderId="3" xfId="0" applyNumberFormat="1" applyFill="1" applyBorder="1" applyAlignment="1">
      <alignment wrapText="1"/>
    </xf>
    <xf numFmtId="1" fontId="0" fillId="0" borderId="0" xfId="0" applyNumberFormat="1" applyAlignment="1">
      <alignment horizontal="right"/>
    </xf>
    <xf numFmtId="0" fontId="0" fillId="3" borderId="3" xfId="0" applyFill="1" applyBorder="1" applyAlignment="1">
      <alignment wrapText="1"/>
    </xf>
    <xf numFmtId="0" fontId="0" fillId="3" borderId="0" xfId="0" applyFill="1"/>
    <xf numFmtId="0" fontId="0" fillId="0" borderId="2" xfId="0" applyBorder="1" applyAlignment="1">
      <alignment wrapText="1"/>
    </xf>
    <xf numFmtId="0" fontId="8" fillId="0" borderId="0" xfId="0" applyFont="1"/>
    <xf numFmtId="0" fontId="7" fillId="0" borderId="0" xfId="0" applyFont="1"/>
    <xf numFmtId="0" fontId="0" fillId="0" borderId="11" xfId="0" applyBorder="1" applyAlignment="1">
      <alignment wrapText="1"/>
    </xf>
    <xf numFmtId="0" fontId="0" fillId="0" borderId="12" xfId="0" applyBorder="1"/>
    <xf numFmtId="3" fontId="0" fillId="0" borderId="10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0" fillId="0" borderId="12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2" fillId="3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1" fontId="0" fillId="3" borderId="0" xfId="0" applyNumberFormat="1" applyFill="1" applyAlignment="1">
      <alignment horizontal="right"/>
    </xf>
    <xf numFmtId="3" fontId="0" fillId="0" borderId="10" xfId="0" applyNumberFormat="1" applyBorder="1" applyAlignment="1">
      <alignment horizontal="right" wrapText="1"/>
    </xf>
    <xf numFmtId="3" fontId="0" fillId="0" borderId="6" xfId="0" applyNumberFormat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3" fontId="0" fillId="3" borderId="3" xfId="0" applyNumberFormat="1" applyFill="1" applyBorder="1" applyAlignment="1">
      <alignment horizontal="right"/>
    </xf>
    <xf numFmtId="0" fontId="14" fillId="5" borderId="5" xfId="0" applyFont="1" applyFill="1" applyBorder="1" applyAlignment="1">
      <alignment horizontal="right"/>
    </xf>
    <xf numFmtId="3" fontId="7" fillId="3" borderId="0" xfId="1" applyNumberFormat="1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wrapText="1"/>
    </xf>
    <xf numFmtId="0" fontId="11" fillId="3" borderId="4" xfId="0" applyFont="1" applyFill="1" applyBorder="1" applyAlignment="1">
      <alignment horizontal="left" wrapText="1"/>
    </xf>
    <xf numFmtId="0" fontId="6" fillId="3" borderId="0" xfId="0" applyFont="1" applyFill="1" applyAlignment="1">
      <alignment horizontal="left" vertical="center" wrapText="1"/>
    </xf>
    <xf numFmtId="0" fontId="0" fillId="5" borderId="0" xfId="0" applyFill="1" applyAlignment="1">
      <alignment horizontal="right"/>
    </xf>
    <xf numFmtId="0" fontId="16" fillId="6" borderId="2" xfId="0" applyFont="1" applyFill="1" applyBorder="1" applyAlignment="1">
      <alignment horizontal="left" vertical="center" wrapText="1"/>
    </xf>
    <xf numFmtId="0" fontId="11" fillId="7" borderId="0" xfId="0" applyFont="1" applyFill="1" applyAlignment="1">
      <alignment horizontal="center" wrapText="1"/>
    </xf>
    <xf numFmtId="3" fontId="7" fillId="7" borderId="2" xfId="1" applyNumberFormat="1" applyFont="1" applyFill="1" applyBorder="1" applyAlignment="1">
      <alignment horizontal="center" vertical="center" wrapText="1"/>
    </xf>
    <xf numFmtId="3" fontId="7" fillId="8" borderId="2" xfId="1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3" fontId="7" fillId="5" borderId="0" xfId="1" applyNumberFormat="1" applyFont="1" applyFill="1" applyBorder="1" applyAlignment="1">
      <alignment horizontal="center" vertical="center" wrapText="1"/>
    </xf>
    <xf numFmtId="1" fontId="0" fillId="5" borderId="0" xfId="0" applyNumberFormat="1" applyFill="1" applyAlignment="1">
      <alignment horizontal="center"/>
    </xf>
    <xf numFmtId="1" fontId="10" fillId="5" borderId="0" xfId="0" applyNumberFormat="1" applyFont="1" applyFill="1" applyAlignment="1">
      <alignment horizontal="center"/>
    </xf>
    <xf numFmtId="0" fontId="10" fillId="3" borderId="0" xfId="0" applyFont="1" applyFill="1"/>
    <xf numFmtId="0" fontId="11" fillId="9" borderId="4" xfId="0" applyFont="1" applyFill="1" applyBorder="1" applyAlignment="1">
      <alignment horizontal="left" wrapText="1"/>
    </xf>
    <xf numFmtId="0" fontId="10" fillId="5" borderId="4" xfId="0" applyFont="1" applyFill="1" applyBorder="1" applyAlignment="1">
      <alignment horizontal="center" wrapText="1"/>
    </xf>
    <xf numFmtId="0" fontId="10" fillId="5" borderId="5" xfId="0" applyFont="1" applyFill="1" applyBorder="1" applyAlignment="1">
      <alignment horizontal="center" wrapText="1"/>
    </xf>
    <xf numFmtId="0" fontId="19" fillId="0" borderId="0" xfId="2" applyFont="1"/>
    <xf numFmtId="0" fontId="20" fillId="0" borderId="0" xfId="2" applyFont="1"/>
    <xf numFmtId="0" fontId="5" fillId="0" borderId="0" xfId="2" applyAlignment="1">
      <alignment horizontal="right"/>
    </xf>
    <xf numFmtId="49" fontId="5" fillId="0" borderId="0" xfId="2" applyNumberFormat="1" applyAlignment="1">
      <alignment horizontal="center"/>
    </xf>
    <xf numFmtId="3" fontId="5" fillId="0" borderId="0" xfId="2" applyNumberFormat="1" applyAlignment="1">
      <alignment horizontal="center"/>
    </xf>
    <xf numFmtId="49" fontId="5" fillId="0" borderId="2" xfId="2" applyNumberFormat="1" applyBorder="1" applyAlignment="1">
      <alignment horizontal="center"/>
    </xf>
    <xf numFmtId="3" fontId="5" fillId="0" borderId="2" xfId="2" applyNumberFormat="1" applyBorder="1"/>
    <xf numFmtId="49" fontId="20" fillId="0" borderId="0" xfId="2" applyNumberFormat="1" applyFont="1" applyAlignment="1">
      <alignment horizontal="left"/>
    </xf>
    <xf numFmtId="3" fontId="5" fillId="0" borderId="2" xfId="2" applyNumberFormat="1" applyBorder="1" applyAlignment="1">
      <alignment horizontal="center"/>
    </xf>
    <xf numFmtId="1" fontId="5" fillId="0" borderId="0" xfId="2" applyNumberFormat="1"/>
    <xf numFmtId="1" fontId="0" fillId="5" borderId="13" xfId="0" applyNumberFormat="1" applyFill="1" applyBorder="1"/>
  </cellXfs>
  <cellStyles count="3">
    <cellStyle name="Beräkning" xfId="1" builtinId="22"/>
    <cellStyle name="Normal" xfId="0" builtinId="0"/>
    <cellStyle name="Normal 3 2" xfId="2" xr:uid="{F5BEB7FC-5BAF-48B6-A4A0-54BB1B7DE5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B57A0-94E8-4A4D-99D9-ADF3CF1DB70F}">
  <sheetPr>
    <pageSetUpPr fitToPage="1"/>
  </sheetPr>
  <dimension ref="A1:C234"/>
  <sheetViews>
    <sheetView tabSelected="1" workbookViewId="0">
      <pane ySplit="1" topLeftCell="A176" activePane="bottomLeft" state="frozen"/>
      <selection pane="bottomLeft" activeCell="D195" sqref="D195"/>
    </sheetView>
  </sheetViews>
  <sheetFormatPr defaultRowHeight="15" x14ac:dyDescent="0.25"/>
  <cols>
    <col min="1" max="1" width="49.7109375" customWidth="1"/>
    <col min="2" max="2" width="20.5703125" style="3" customWidth="1"/>
    <col min="3" max="3" width="20.7109375" style="3" customWidth="1"/>
  </cols>
  <sheetData>
    <row r="1" spans="1:3" ht="42" x14ac:dyDescent="0.25">
      <c r="A1" s="56" t="s">
        <v>257</v>
      </c>
      <c r="B1" s="59" t="s">
        <v>242</v>
      </c>
      <c r="C1" s="58" t="s">
        <v>241</v>
      </c>
    </row>
    <row r="2" spans="1:3" s="32" customFormat="1" x14ac:dyDescent="0.25">
      <c r="A2" s="54" t="s">
        <v>233</v>
      </c>
      <c r="B2" s="50"/>
      <c r="C2" s="50"/>
    </row>
    <row r="3" spans="1:3" s="32" customFormat="1" x14ac:dyDescent="0.25">
      <c r="A3" s="60">
        <v>100</v>
      </c>
      <c r="B3" s="61"/>
      <c r="C3" s="61"/>
    </row>
    <row r="4" spans="1:3" x14ac:dyDescent="0.25">
      <c r="A4" s="17" t="s">
        <v>33</v>
      </c>
      <c r="B4" s="6">
        <f>C4*1.15</f>
        <v>1220.1499999999999</v>
      </c>
      <c r="C4" s="39">
        <v>1061</v>
      </c>
    </row>
    <row r="5" spans="1:3" ht="30" x14ac:dyDescent="0.25">
      <c r="A5" s="17" t="s">
        <v>34</v>
      </c>
      <c r="B5" s="6">
        <f>C5*1.15</f>
        <v>632.5</v>
      </c>
      <c r="C5" s="39">
        <v>550</v>
      </c>
    </row>
    <row r="6" spans="1:3" x14ac:dyDescent="0.25">
      <c r="A6" s="17" t="s">
        <v>35</v>
      </c>
      <c r="B6" s="6">
        <f>C6*1.15</f>
        <v>1512.2499999999998</v>
      </c>
      <c r="C6" s="39">
        <v>1315</v>
      </c>
    </row>
    <row r="7" spans="1:3" x14ac:dyDescent="0.25">
      <c r="A7" s="17" t="s">
        <v>1</v>
      </c>
      <c r="B7" s="6">
        <f>B6</f>
        <v>1512.2499999999998</v>
      </c>
      <c r="C7" s="39">
        <v>1738</v>
      </c>
    </row>
    <row r="8" spans="1:3" ht="30" x14ac:dyDescent="0.25">
      <c r="A8" s="17" t="s">
        <v>36</v>
      </c>
      <c r="B8" s="6">
        <f>C8*1.15</f>
        <v>2735.85</v>
      </c>
      <c r="C8" s="39">
        <v>2379</v>
      </c>
    </row>
    <row r="9" spans="1:3" x14ac:dyDescent="0.25">
      <c r="A9" s="17" t="s">
        <v>2</v>
      </c>
      <c r="B9" s="6">
        <f>B8</f>
        <v>2735.85</v>
      </c>
      <c r="C9" s="39">
        <v>2798</v>
      </c>
    </row>
    <row r="10" spans="1:3" x14ac:dyDescent="0.25">
      <c r="A10" s="17" t="s">
        <v>37</v>
      </c>
      <c r="B10" s="6">
        <f t="shared" ref="B10:B26" si="0">C10*1.15</f>
        <v>953.34999999999991</v>
      </c>
      <c r="C10" s="39">
        <v>829</v>
      </c>
    </row>
    <row r="11" spans="1:3" ht="30" x14ac:dyDescent="0.25">
      <c r="A11" s="17" t="s">
        <v>38</v>
      </c>
      <c r="B11" s="6">
        <f t="shared" si="0"/>
        <v>1215.55</v>
      </c>
      <c r="C11" s="39">
        <v>1057</v>
      </c>
    </row>
    <row r="12" spans="1:3" ht="30" x14ac:dyDescent="0.25">
      <c r="A12" s="17" t="s">
        <v>39</v>
      </c>
      <c r="B12" s="6">
        <f t="shared" si="0"/>
        <v>526.69999999999993</v>
      </c>
      <c r="C12" s="39">
        <v>458</v>
      </c>
    </row>
    <row r="13" spans="1:3" ht="30" x14ac:dyDescent="0.25">
      <c r="A13" s="17" t="s">
        <v>40</v>
      </c>
      <c r="B13" s="6">
        <f t="shared" si="0"/>
        <v>695.75</v>
      </c>
      <c r="C13" s="39">
        <v>605</v>
      </c>
    </row>
    <row r="14" spans="1:3" ht="30" x14ac:dyDescent="0.25">
      <c r="A14" s="17" t="s">
        <v>41</v>
      </c>
      <c r="B14" s="6">
        <f t="shared" si="0"/>
        <v>95.449999999999989</v>
      </c>
      <c r="C14" s="39">
        <v>83</v>
      </c>
    </row>
    <row r="15" spans="1:3" x14ac:dyDescent="0.25">
      <c r="A15" s="17" t="s">
        <v>42</v>
      </c>
      <c r="B15" s="6">
        <f t="shared" si="0"/>
        <v>1214.3999999999999</v>
      </c>
      <c r="C15" s="39">
        <v>1056</v>
      </c>
    </row>
    <row r="16" spans="1:3" x14ac:dyDescent="0.25">
      <c r="A16" s="17" t="s">
        <v>43</v>
      </c>
      <c r="B16" s="6">
        <f t="shared" si="0"/>
        <v>834.9</v>
      </c>
      <c r="C16" s="39">
        <v>726</v>
      </c>
    </row>
    <row r="17" spans="1:3" x14ac:dyDescent="0.25">
      <c r="A17" s="17" t="s">
        <v>44</v>
      </c>
      <c r="B17" s="6">
        <f t="shared" si="0"/>
        <v>725.65</v>
      </c>
      <c r="C17" s="39">
        <v>631</v>
      </c>
    </row>
    <row r="18" spans="1:3" x14ac:dyDescent="0.25">
      <c r="A18" s="17" t="s">
        <v>45</v>
      </c>
      <c r="B18" s="6">
        <f t="shared" si="0"/>
        <v>1517.9999999999998</v>
      </c>
      <c r="C18" s="39">
        <v>1320</v>
      </c>
    </row>
    <row r="19" spans="1:3" x14ac:dyDescent="0.25">
      <c r="A19" s="17" t="s">
        <v>46</v>
      </c>
      <c r="B19" s="6">
        <f t="shared" si="0"/>
        <v>270.25</v>
      </c>
      <c r="C19" s="39">
        <v>235</v>
      </c>
    </row>
    <row r="20" spans="1:3" x14ac:dyDescent="0.25">
      <c r="A20" s="17" t="s">
        <v>47</v>
      </c>
      <c r="B20" s="6">
        <f t="shared" si="0"/>
        <v>458.84999999999997</v>
      </c>
      <c r="C20" s="39">
        <v>399</v>
      </c>
    </row>
    <row r="21" spans="1:3" ht="30" x14ac:dyDescent="0.25">
      <c r="A21" s="17" t="s">
        <v>48</v>
      </c>
      <c r="B21" s="6">
        <f t="shared" si="0"/>
        <v>1335.1499999999999</v>
      </c>
      <c r="C21" s="39">
        <v>1161</v>
      </c>
    </row>
    <row r="22" spans="1:3" ht="30" x14ac:dyDescent="0.25">
      <c r="A22" s="17" t="s">
        <v>49</v>
      </c>
      <c r="B22" s="6">
        <f t="shared" si="0"/>
        <v>1741.1</v>
      </c>
      <c r="C22" s="39">
        <v>1514</v>
      </c>
    </row>
    <row r="23" spans="1:3" ht="30" x14ac:dyDescent="0.25">
      <c r="A23" s="17" t="s">
        <v>50</v>
      </c>
      <c r="B23" s="6">
        <f t="shared" si="0"/>
        <v>2133.25</v>
      </c>
      <c r="C23" s="39">
        <v>1855</v>
      </c>
    </row>
    <row r="24" spans="1:3" x14ac:dyDescent="0.25">
      <c r="A24" s="17" t="s">
        <v>51</v>
      </c>
      <c r="B24" s="6">
        <f t="shared" si="0"/>
        <v>2532.2999999999997</v>
      </c>
      <c r="C24" s="39">
        <v>2202</v>
      </c>
    </row>
    <row r="25" spans="1:3" ht="30" x14ac:dyDescent="0.25">
      <c r="A25" s="17" t="s">
        <v>52</v>
      </c>
      <c r="B25" s="6">
        <f t="shared" si="0"/>
        <v>1009.6999999999999</v>
      </c>
      <c r="C25" s="39">
        <v>878</v>
      </c>
    </row>
    <row r="26" spans="1:3" ht="30" x14ac:dyDescent="0.25">
      <c r="A26" s="17" t="s">
        <v>53</v>
      </c>
      <c r="B26" s="6">
        <f t="shared" si="0"/>
        <v>1009.6999999999999</v>
      </c>
      <c r="C26" s="39">
        <v>878</v>
      </c>
    </row>
    <row r="27" spans="1:3" x14ac:dyDescent="0.25">
      <c r="A27" s="17" t="s">
        <v>54</v>
      </c>
      <c r="B27" s="6">
        <f>C27</f>
        <v>720</v>
      </c>
      <c r="C27" s="39">
        <v>720</v>
      </c>
    </row>
    <row r="28" spans="1:3" ht="30" x14ac:dyDescent="0.25">
      <c r="A28" s="17" t="s">
        <v>55</v>
      </c>
      <c r="B28" s="6">
        <f>C28</f>
        <v>500</v>
      </c>
      <c r="C28" s="39">
        <v>500</v>
      </c>
    </row>
    <row r="29" spans="1:3" x14ac:dyDescent="0.25">
      <c r="A29" s="17" t="s">
        <v>56</v>
      </c>
      <c r="B29" s="6">
        <f>C29*1.15</f>
        <v>1384.6</v>
      </c>
      <c r="C29" s="39">
        <v>1204</v>
      </c>
    </row>
    <row r="30" spans="1:3" ht="30" x14ac:dyDescent="0.25">
      <c r="A30" s="17" t="s">
        <v>57</v>
      </c>
      <c r="B30" s="6">
        <f>C30</f>
        <v>730</v>
      </c>
      <c r="C30" s="39">
        <v>730</v>
      </c>
    </row>
    <row r="31" spans="1:3" s="32" customFormat="1" x14ac:dyDescent="0.25">
      <c r="A31" s="62">
        <v>200</v>
      </c>
      <c r="B31" s="62"/>
      <c r="C31" s="62"/>
    </row>
    <row r="32" spans="1:3" ht="30" x14ac:dyDescent="0.25">
      <c r="A32" s="17" t="s">
        <v>58</v>
      </c>
      <c r="B32" s="6">
        <f t="shared" ref="B32:B41" si="1">C32*1.15</f>
        <v>617.54999999999995</v>
      </c>
      <c r="C32" s="39">
        <v>537</v>
      </c>
    </row>
    <row r="33" spans="1:3" x14ac:dyDescent="0.25">
      <c r="A33" s="17" t="s">
        <v>3</v>
      </c>
      <c r="B33" s="6">
        <f t="shared" si="1"/>
        <v>892.4</v>
      </c>
      <c r="C33" s="39">
        <v>776</v>
      </c>
    </row>
    <row r="34" spans="1:3" x14ac:dyDescent="0.25">
      <c r="A34" s="17" t="s">
        <v>59</v>
      </c>
      <c r="B34" s="6">
        <f t="shared" si="1"/>
        <v>1271.8999999999999</v>
      </c>
      <c r="C34" s="39">
        <v>1106</v>
      </c>
    </row>
    <row r="35" spans="1:3" x14ac:dyDescent="0.25">
      <c r="A35" s="17" t="s">
        <v>60</v>
      </c>
      <c r="B35" s="6">
        <f t="shared" si="1"/>
        <v>297.84999999999997</v>
      </c>
      <c r="C35" s="39">
        <v>259</v>
      </c>
    </row>
    <row r="36" spans="1:3" x14ac:dyDescent="0.25">
      <c r="A36" s="17" t="s">
        <v>61</v>
      </c>
      <c r="B36" s="6">
        <f t="shared" si="1"/>
        <v>465.74999999999994</v>
      </c>
      <c r="C36" s="39">
        <v>405</v>
      </c>
    </row>
    <row r="37" spans="1:3" ht="30" x14ac:dyDescent="0.25">
      <c r="A37" s="17" t="s">
        <v>62</v>
      </c>
      <c r="B37" s="6">
        <f t="shared" si="1"/>
        <v>364.54999999999995</v>
      </c>
      <c r="C37" s="39">
        <v>317</v>
      </c>
    </row>
    <row r="38" spans="1:3" ht="30" x14ac:dyDescent="0.25">
      <c r="A38" s="17" t="s">
        <v>63</v>
      </c>
      <c r="B38" s="6">
        <f t="shared" si="1"/>
        <v>756.69999999999993</v>
      </c>
      <c r="C38" s="39">
        <v>658</v>
      </c>
    </row>
    <row r="39" spans="1:3" ht="30" x14ac:dyDescent="0.25">
      <c r="A39" s="17" t="s">
        <v>64</v>
      </c>
      <c r="B39" s="6">
        <f t="shared" si="1"/>
        <v>1197.1499999999999</v>
      </c>
      <c r="C39" s="39">
        <v>1041</v>
      </c>
    </row>
    <row r="40" spans="1:3" x14ac:dyDescent="0.25">
      <c r="A40" s="18" t="s">
        <v>65</v>
      </c>
      <c r="B40" s="6">
        <f t="shared" si="1"/>
        <v>1506.4999999999998</v>
      </c>
      <c r="C40" s="39">
        <v>1310</v>
      </c>
    </row>
    <row r="41" spans="1:3" x14ac:dyDescent="0.25">
      <c r="A41" s="18" t="s">
        <v>66</v>
      </c>
      <c r="B41" s="6">
        <f t="shared" si="1"/>
        <v>737.15</v>
      </c>
      <c r="C41" s="39">
        <v>641</v>
      </c>
    </row>
    <row r="42" spans="1:3" s="34" customFormat="1" ht="60" x14ac:dyDescent="0.25">
      <c r="A42" s="33" t="s">
        <v>234</v>
      </c>
      <c r="B42" s="38">
        <f>C42</f>
        <v>500</v>
      </c>
      <c r="C42" s="38">
        <v>500</v>
      </c>
    </row>
    <row r="43" spans="1:3" ht="45" x14ac:dyDescent="0.25">
      <c r="A43" s="33" t="s">
        <v>235</v>
      </c>
      <c r="B43" s="38">
        <f>C43</f>
        <v>1310</v>
      </c>
      <c r="C43" s="38">
        <v>1310</v>
      </c>
    </row>
    <row r="44" spans="1:3" ht="30" x14ac:dyDescent="0.25">
      <c r="A44" s="33" t="s">
        <v>236</v>
      </c>
      <c r="B44" s="38">
        <f>C44</f>
        <v>641</v>
      </c>
      <c r="C44" s="38">
        <v>641</v>
      </c>
    </row>
    <row r="45" spans="1:3" s="32" customFormat="1" x14ac:dyDescent="0.25">
      <c r="A45" s="63">
        <v>300</v>
      </c>
      <c r="B45" s="78"/>
      <c r="C45" s="78"/>
    </row>
    <row r="46" spans="1:3" ht="30" x14ac:dyDescent="0.25">
      <c r="A46" s="17" t="s">
        <v>67</v>
      </c>
      <c r="B46" s="6">
        <f t="shared" ref="B46:B56" si="2">C46*1.15</f>
        <v>547.4</v>
      </c>
      <c r="C46" s="39">
        <v>476</v>
      </c>
    </row>
    <row r="47" spans="1:3" x14ac:dyDescent="0.25">
      <c r="A47" s="17" t="s">
        <v>68</v>
      </c>
      <c r="B47" s="6">
        <f t="shared" si="2"/>
        <v>1039.5999999999999</v>
      </c>
      <c r="C47" s="39">
        <v>904</v>
      </c>
    </row>
    <row r="48" spans="1:3" x14ac:dyDescent="0.25">
      <c r="A48" s="17" t="s">
        <v>69</v>
      </c>
      <c r="B48" s="6">
        <f t="shared" si="2"/>
        <v>1607.6999999999998</v>
      </c>
      <c r="C48" s="39">
        <v>1398</v>
      </c>
    </row>
    <row r="49" spans="1:3" ht="30" x14ac:dyDescent="0.25">
      <c r="A49" s="17" t="s">
        <v>70</v>
      </c>
      <c r="B49" s="6">
        <f t="shared" si="2"/>
        <v>2393.1499999999996</v>
      </c>
      <c r="C49" s="39">
        <v>2081</v>
      </c>
    </row>
    <row r="50" spans="1:3" ht="30" x14ac:dyDescent="0.25">
      <c r="A50" s="17" t="s">
        <v>71</v>
      </c>
      <c r="B50" s="6">
        <f t="shared" si="2"/>
        <v>575</v>
      </c>
      <c r="C50" s="39">
        <v>500</v>
      </c>
    </row>
    <row r="51" spans="1:3" ht="30" x14ac:dyDescent="0.25">
      <c r="A51" s="17" t="s">
        <v>72</v>
      </c>
      <c r="B51" s="6">
        <f t="shared" si="2"/>
        <v>282.89999999999998</v>
      </c>
      <c r="C51" s="39">
        <v>246</v>
      </c>
    </row>
    <row r="52" spans="1:3" ht="30" x14ac:dyDescent="0.25">
      <c r="A52" s="17" t="s">
        <v>73</v>
      </c>
      <c r="B52" s="6">
        <f t="shared" si="2"/>
        <v>1506.4999999999998</v>
      </c>
      <c r="C52" s="39">
        <v>1310</v>
      </c>
    </row>
    <row r="53" spans="1:3" x14ac:dyDescent="0.25">
      <c r="A53" s="17" t="s">
        <v>74</v>
      </c>
      <c r="B53" s="6">
        <f t="shared" si="2"/>
        <v>737.15</v>
      </c>
      <c r="C53" s="39">
        <v>641</v>
      </c>
    </row>
    <row r="54" spans="1:3" x14ac:dyDescent="0.25">
      <c r="A54" s="17" t="s">
        <v>75</v>
      </c>
      <c r="B54" s="6">
        <f t="shared" si="2"/>
        <v>719.9</v>
      </c>
      <c r="C54" s="39">
        <v>626</v>
      </c>
    </row>
    <row r="55" spans="1:3" x14ac:dyDescent="0.25">
      <c r="A55" s="17" t="s">
        <v>76</v>
      </c>
      <c r="B55" s="6">
        <f t="shared" si="2"/>
        <v>1517.9999999999998</v>
      </c>
      <c r="C55" s="39">
        <v>1320</v>
      </c>
    </row>
    <row r="56" spans="1:3" ht="30" x14ac:dyDescent="0.25">
      <c r="A56" s="17" t="s">
        <v>77</v>
      </c>
      <c r="B56" s="6">
        <f t="shared" si="2"/>
        <v>773.94999999999993</v>
      </c>
      <c r="C56" s="39">
        <v>673</v>
      </c>
    </row>
    <row r="57" spans="1:3" ht="30" x14ac:dyDescent="0.25">
      <c r="A57" s="17" t="s">
        <v>258</v>
      </c>
      <c r="B57" s="6">
        <f>C57*1.15</f>
        <v>1531.8</v>
      </c>
      <c r="C57" s="39">
        <v>1332</v>
      </c>
    </row>
    <row r="58" spans="1:3" x14ac:dyDescent="0.25">
      <c r="A58" s="17" t="s">
        <v>4</v>
      </c>
      <c r="B58" s="6">
        <f>C58*1.15</f>
        <v>2526.5499999999997</v>
      </c>
      <c r="C58" s="39">
        <v>2197</v>
      </c>
    </row>
    <row r="59" spans="1:3" ht="30" x14ac:dyDescent="0.25">
      <c r="A59" s="17" t="s">
        <v>78</v>
      </c>
      <c r="B59" s="6">
        <f>C59*1.15</f>
        <v>2526.5499999999997</v>
      </c>
      <c r="C59" s="39">
        <v>2197</v>
      </c>
    </row>
    <row r="60" spans="1:3" ht="45" x14ac:dyDescent="0.25">
      <c r="A60" s="17" t="s">
        <v>237</v>
      </c>
      <c r="B60" s="38">
        <f>C60</f>
        <v>500</v>
      </c>
      <c r="C60" s="38">
        <v>500</v>
      </c>
    </row>
    <row r="61" spans="1:3" s="35" customFormat="1" ht="45" x14ac:dyDescent="0.25">
      <c r="A61" s="17" t="s">
        <v>238</v>
      </c>
      <c r="B61" s="38">
        <f>C61</f>
        <v>1310</v>
      </c>
      <c r="C61" s="38">
        <v>1310</v>
      </c>
    </row>
    <row r="62" spans="1:3" ht="30" x14ac:dyDescent="0.25">
      <c r="A62" s="17" t="s">
        <v>239</v>
      </c>
      <c r="B62" s="38">
        <f>C62</f>
        <v>641</v>
      </c>
      <c r="C62" s="38">
        <v>641</v>
      </c>
    </row>
    <row r="63" spans="1:3" x14ac:dyDescent="0.25">
      <c r="A63" s="17" t="s">
        <v>79</v>
      </c>
      <c r="B63" s="6">
        <f>C63</f>
        <v>1202</v>
      </c>
      <c r="C63" s="39">
        <v>1202</v>
      </c>
    </row>
    <row r="64" spans="1:3" s="64" customFormat="1" x14ac:dyDescent="0.25">
      <c r="A64" s="63">
        <v>400</v>
      </c>
      <c r="B64" s="63"/>
      <c r="C64" s="63"/>
    </row>
    <row r="65" spans="1:3" x14ac:dyDescent="0.25">
      <c r="A65" s="17" t="s">
        <v>80</v>
      </c>
      <c r="B65" s="6">
        <f t="shared" ref="B65:B71" si="3">C65*1.15</f>
        <v>1570.8999999999999</v>
      </c>
      <c r="C65" s="39">
        <v>1366</v>
      </c>
    </row>
    <row r="66" spans="1:3" ht="30" x14ac:dyDescent="0.25">
      <c r="A66" s="17" t="s">
        <v>81</v>
      </c>
      <c r="B66" s="6">
        <f t="shared" si="3"/>
        <v>2501.25</v>
      </c>
      <c r="C66" s="39">
        <v>2175</v>
      </c>
    </row>
    <row r="67" spans="1:3" x14ac:dyDescent="0.25">
      <c r="A67" s="17" t="s">
        <v>82</v>
      </c>
      <c r="B67" s="6">
        <f t="shared" si="3"/>
        <v>578.44999999999993</v>
      </c>
      <c r="C67" s="39">
        <v>503</v>
      </c>
    </row>
    <row r="68" spans="1:3" ht="30" x14ac:dyDescent="0.25">
      <c r="A68" s="17" t="s">
        <v>83</v>
      </c>
      <c r="B68" s="6">
        <f t="shared" si="3"/>
        <v>4444.75</v>
      </c>
      <c r="C68" s="39">
        <v>3865</v>
      </c>
    </row>
    <row r="69" spans="1:3" x14ac:dyDescent="0.25">
      <c r="A69" s="17" t="s">
        <v>84</v>
      </c>
      <c r="B69" s="6">
        <f t="shared" si="3"/>
        <v>6168.5999999999995</v>
      </c>
      <c r="C69" s="39">
        <v>5364</v>
      </c>
    </row>
    <row r="70" spans="1:3" x14ac:dyDescent="0.25">
      <c r="A70" s="17" t="s">
        <v>85</v>
      </c>
      <c r="B70" s="6">
        <f t="shared" si="3"/>
        <v>1570.8999999999999</v>
      </c>
      <c r="C70" s="39">
        <v>1366</v>
      </c>
    </row>
    <row r="71" spans="1:3" x14ac:dyDescent="0.25">
      <c r="A71" s="17" t="s">
        <v>86</v>
      </c>
      <c r="B71" s="6">
        <f t="shared" si="3"/>
        <v>2963.5499999999997</v>
      </c>
      <c r="C71" s="39">
        <v>2577</v>
      </c>
    </row>
    <row r="72" spans="1:3" x14ac:dyDescent="0.25">
      <c r="A72" s="17" t="s">
        <v>87</v>
      </c>
      <c r="B72" s="6">
        <v>4764</v>
      </c>
      <c r="C72" s="39">
        <v>4764</v>
      </c>
    </row>
    <row r="73" spans="1:3" ht="45" x14ac:dyDescent="0.25">
      <c r="A73" s="17" t="s">
        <v>88</v>
      </c>
      <c r="B73" s="6">
        <f>C73*1.15</f>
        <v>2014.8</v>
      </c>
      <c r="C73" s="39">
        <v>1752</v>
      </c>
    </row>
    <row r="74" spans="1:3" ht="45" x14ac:dyDescent="0.25">
      <c r="A74" s="17" t="s">
        <v>89</v>
      </c>
      <c r="B74" s="6">
        <f>C74*1.15</f>
        <v>1248.8999999999999</v>
      </c>
      <c r="C74" s="39">
        <v>1086</v>
      </c>
    </row>
    <row r="75" spans="1:3" x14ac:dyDescent="0.25">
      <c r="A75" s="17" t="s">
        <v>90</v>
      </c>
      <c r="B75" s="6">
        <f t="shared" ref="B75:B84" si="4">C75</f>
        <v>3217</v>
      </c>
      <c r="C75" s="39">
        <v>3217</v>
      </c>
    </row>
    <row r="76" spans="1:3" ht="30" x14ac:dyDescent="0.25">
      <c r="A76" s="17" t="s">
        <v>91</v>
      </c>
      <c r="B76" s="6">
        <f t="shared" si="4"/>
        <v>5271</v>
      </c>
      <c r="C76" s="39">
        <v>5271</v>
      </c>
    </row>
    <row r="77" spans="1:3" ht="30" x14ac:dyDescent="0.25">
      <c r="A77" s="17" t="s">
        <v>92</v>
      </c>
      <c r="B77" s="6">
        <f t="shared" si="4"/>
        <v>2033</v>
      </c>
      <c r="C77" s="39">
        <v>2033</v>
      </c>
    </row>
    <row r="78" spans="1:3" ht="30" x14ac:dyDescent="0.25">
      <c r="A78" s="17" t="s">
        <v>93</v>
      </c>
      <c r="B78" s="6">
        <f t="shared" si="4"/>
        <v>7312</v>
      </c>
      <c r="C78" s="39">
        <v>7312</v>
      </c>
    </row>
    <row r="79" spans="1:3" ht="30" x14ac:dyDescent="0.25">
      <c r="A79" s="17" t="s">
        <v>94</v>
      </c>
      <c r="B79" s="6">
        <f t="shared" si="4"/>
        <v>2515</v>
      </c>
      <c r="C79" s="39">
        <v>2515</v>
      </c>
    </row>
    <row r="80" spans="1:3" ht="30" x14ac:dyDescent="0.25">
      <c r="A80" s="17" t="s">
        <v>95</v>
      </c>
      <c r="B80" s="6">
        <f t="shared" si="4"/>
        <v>9488</v>
      </c>
      <c r="C80" s="39">
        <v>9488</v>
      </c>
    </row>
    <row r="81" spans="1:3" x14ac:dyDescent="0.25">
      <c r="A81" s="17" t="s">
        <v>5</v>
      </c>
      <c r="B81" s="6">
        <f t="shared" si="4"/>
        <v>11843</v>
      </c>
      <c r="C81" s="39">
        <v>11843</v>
      </c>
    </row>
    <row r="82" spans="1:3" ht="30" x14ac:dyDescent="0.25">
      <c r="A82" s="17" t="s">
        <v>96</v>
      </c>
      <c r="B82" s="6">
        <f t="shared" si="4"/>
        <v>3260</v>
      </c>
      <c r="C82" s="39">
        <v>3260</v>
      </c>
    </row>
    <row r="83" spans="1:3" ht="30" x14ac:dyDescent="0.25">
      <c r="A83" s="17" t="s">
        <v>97</v>
      </c>
      <c r="B83" s="6">
        <f t="shared" si="4"/>
        <v>5614</v>
      </c>
      <c r="C83" s="39">
        <v>5614</v>
      </c>
    </row>
    <row r="84" spans="1:3" ht="30" x14ac:dyDescent="0.25">
      <c r="A84" s="17" t="s">
        <v>98</v>
      </c>
      <c r="B84" s="6">
        <f t="shared" si="4"/>
        <v>7883</v>
      </c>
      <c r="C84" s="39">
        <v>7883</v>
      </c>
    </row>
    <row r="85" spans="1:3" x14ac:dyDescent="0.25">
      <c r="A85" s="17" t="s">
        <v>99</v>
      </c>
      <c r="B85" s="6">
        <f>C85*1.15</f>
        <v>5500.45</v>
      </c>
      <c r="C85" s="39">
        <v>4783</v>
      </c>
    </row>
    <row r="86" spans="1:3" ht="60" x14ac:dyDescent="0.25">
      <c r="A86" s="17" t="s">
        <v>100</v>
      </c>
      <c r="B86" s="6">
        <f>C86</f>
        <v>2288</v>
      </c>
      <c r="C86" s="39">
        <v>2288</v>
      </c>
    </row>
    <row r="87" spans="1:3" ht="60" x14ac:dyDescent="0.25">
      <c r="A87" s="17" t="s">
        <v>101</v>
      </c>
      <c r="B87" s="6">
        <f>C87</f>
        <v>3768</v>
      </c>
      <c r="C87" s="39">
        <v>3768</v>
      </c>
    </row>
    <row r="88" spans="1:3" ht="45" x14ac:dyDescent="0.25">
      <c r="A88" s="17" t="s">
        <v>102</v>
      </c>
      <c r="B88" s="6">
        <f>C88</f>
        <v>2973</v>
      </c>
      <c r="C88" s="39">
        <v>2973</v>
      </c>
    </row>
    <row r="89" spans="1:3" ht="45" x14ac:dyDescent="0.25">
      <c r="A89" s="19" t="s">
        <v>103</v>
      </c>
      <c r="B89" s="6">
        <f>C89</f>
        <v>1313</v>
      </c>
      <c r="C89" s="39">
        <v>1313</v>
      </c>
    </row>
    <row r="90" spans="1:3" x14ac:dyDescent="0.25">
      <c r="A90" s="17" t="s">
        <v>104</v>
      </c>
      <c r="B90" s="7">
        <f t="shared" ref="B90:B98" si="5">C90*1.15</f>
        <v>954.49999999999989</v>
      </c>
      <c r="C90" s="39">
        <v>830</v>
      </c>
    </row>
    <row r="91" spans="1:3" ht="45" x14ac:dyDescent="0.25">
      <c r="A91" s="17" t="s">
        <v>105</v>
      </c>
      <c r="B91" s="7">
        <f t="shared" si="5"/>
        <v>1806.6499999999999</v>
      </c>
      <c r="C91" s="39">
        <v>1571</v>
      </c>
    </row>
    <row r="92" spans="1:3" x14ac:dyDescent="0.25">
      <c r="A92" s="17" t="s">
        <v>6</v>
      </c>
      <c r="B92" s="7">
        <f t="shared" si="5"/>
        <v>2566.7999999999997</v>
      </c>
      <c r="C92" s="39">
        <v>2232</v>
      </c>
    </row>
    <row r="93" spans="1:3" ht="45" x14ac:dyDescent="0.25">
      <c r="A93" s="17" t="s">
        <v>106</v>
      </c>
      <c r="B93" s="7">
        <f t="shared" si="5"/>
        <v>1731.8999999999999</v>
      </c>
      <c r="C93" s="39">
        <v>1506</v>
      </c>
    </row>
    <row r="94" spans="1:3" ht="30" x14ac:dyDescent="0.25">
      <c r="A94" s="17" t="s">
        <v>107</v>
      </c>
      <c r="B94" s="7">
        <f t="shared" si="5"/>
        <v>1035</v>
      </c>
      <c r="C94" s="39">
        <v>900</v>
      </c>
    </row>
    <row r="95" spans="1:3" ht="30" x14ac:dyDescent="0.25">
      <c r="A95" s="17" t="s">
        <v>108</v>
      </c>
      <c r="B95" s="6">
        <f t="shared" si="5"/>
        <v>4273.3999999999996</v>
      </c>
      <c r="C95" s="39">
        <v>3716</v>
      </c>
    </row>
    <row r="96" spans="1:3" ht="45" x14ac:dyDescent="0.25">
      <c r="A96" s="17" t="s">
        <v>109</v>
      </c>
      <c r="B96" s="6">
        <f t="shared" si="5"/>
        <v>5912.15</v>
      </c>
      <c r="C96" s="39">
        <v>5141</v>
      </c>
    </row>
    <row r="97" spans="1:3" ht="45" x14ac:dyDescent="0.25">
      <c r="A97" s="17" t="s">
        <v>110</v>
      </c>
      <c r="B97" s="6">
        <f t="shared" si="5"/>
        <v>4502.25</v>
      </c>
      <c r="C97" s="39">
        <v>3915</v>
      </c>
    </row>
    <row r="98" spans="1:3" ht="60" x14ac:dyDescent="0.25">
      <c r="A98" s="17" t="s">
        <v>111</v>
      </c>
      <c r="B98" s="6">
        <f t="shared" si="5"/>
        <v>6301.9999999999991</v>
      </c>
      <c r="C98" s="39">
        <v>5480</v>
      </c>
    </row>
    <row r="99" spans="1:3" ht="30" x14ac:dyDescent="0.25">
      <c r="A99" s="17" t="s">
        <v>112</v>
      </c>
      <c r="B99" s="6">
        <f>C99</f>
        <v>390</v>
      </c>
      <c r="C99" s="39">
        <v>390</v>
      </c>
    </row>
    <row r="100" spans="1:3" s="64" customFormat="1" x14ac:dyDescent="0.25">
      <c r="A100" s="63">
        <v>500</v>
      </c>
      <c r="B100" s="63"/>
      <c r="C100" s="63"/>
    </row>
    <row r="101" spans="1:3" x14ac:dyDescent="0.25">
      <c r="A101" s="17" t="s">
        <v>113</v>
      </c>
      <c r="B101" s="6">
        <f>C101*1.15</f>
        <v>4895.5499999999993</v>
      </c>
      <c r="C101" s="39">
        <v>4257</v>
      </c>
    </row>
    <row r="102" spans="1:3" x14ac:dyDescent="0.25">
      <c r="A102" s="17" t="s">
        <v>7</v>
      </c>
      <c r="B102" s="6">
        <f>B101</f>
        <v>4895.5499999999993</v>
      </c>
      <c r="C102" s="39">
        <v>4257</v>
      </c>
    </row>
    <row r="103" spans="1:3" x14ac:dyDescent="0.25">
      <c r="A103" s="17" t="s">
        <v>114</v>
      </c>
      <c r="B103" s="6">
        <f t="shared" ref="B103:B108" si="6">C103*1.15</f>
        <v>5943.2</v>
      </c>
      <c r="C103" s="39">
        <v>5168</v>
      </c>
    </row>
    <row r="104" spans="1:3" x14ac:dyDescent="0.25">
      <c r="A104" s="17" t="s">
        <v>115</v>
      </c>
      <c r="B104" s="6">
        <f t="shared" si="6"/>
        <v>7691.2</v>
      </c>
      <c r="C104" s="39">
        <v>6688</v>
      </c>
    </row>
    <row r="105" spans="1:3" ht="30" x14ac:dyDescent="0.25">
      <c r="A105" s="17" t="s">
        <v>116</v>
      </c>
      <c r="B105" s="6">
        <f t="shared" si="6"/>
        <v>8222.5</v>
      </c>
      <c r="C105" s="39">
        <v>7150</v>
      </c>
    </row>
    <row r="106" spans="1:3" ht="30" x14ac:dyDescent="0.25">
      <c r="A106" s="17" t="s">
        <v>117</v>
      </c>
      <c r="B106" s="6">
        <f t="shared" si="6"/>
        <v>1636.4499999999998</v>
      </c>
      <c r="C106" s="39">
        <v>1423</v>
      </c>
    </row>
    <row r="107" spans="1:3" x14ac:dyDescent="0.25">
      <c r="A107" s="17" t="s">
        <v>118</v>
      </c>
      <c r="B107" s="6">
        <f t="shared" si="6"/>
        <v>1445.55</v>
      </c>
      <c r="C107" s="39">
        <v>1257</v>
      </c>
    </row>
    <row r="108" spans="1:3" x14ac:dyDescent="0.25">
      <c r="A108" s="17" t="s">
        <v>119</v>
      </c>
      <c r="B108" s="6">
        <f t="shared" si="6"/>
        <v>1444.3999999999999</v>
      </c>
      <c r="C108" s="39">
        <v>1256</v>
      </c>
    </row>
    <row r="109" spans="1:3" x14ac:dyDescent="0.25">
      <c r="A109" s="17" t="s">
        <v>8</v>
      </c>
      <c r="B109" s="6">
        <f>B108</f>
        <v>1444.3999999999999</v>
      </c>
      <c r="C109" s="39">
        <v>1802</v>
      </c>
    </row>
    <row r="110" spans="1:3" x14ac:dyDescent="0.25">
      <c r="A110" s="17" t="s">
        <v>9</v>
      </c>
      <c r="B110" s="6">
        <f>B108</f>
        <v>1444.3999999999999</v>
      </c>
      <c r="C110" s="39">
        <v>2189</v>
      </c>
    </row>
    <row r="111" spans="1:3" x14ac:dyDescent="0.25">
      <c r="A111" s="17" t="s">
        <v>120</v>
      </c>
      <c r="B111" s="6">
        <f>C111*1.15</f>
        <v>1581.2499999999998</v>
      </c>
      <c r="C111" s="39">
        <v>1375</v>
      </c>
    </row>
    <row r="112" spans="1:3" x14ac:dyDescent="0.25">
      <c r="A112" s="17" t="s">
        <v>10</v>
      </c>
      <c r="B112" s="6">
        <f>B111</f>
        <v>1581.2499999999998</v>
      </c>
      <c r="C112" s="39">
        <v>1735</v>
      </c>
    </row>
    <row r="113" spans="1:3" x14ac:dyDescent="0.25">
      <c r="A113" s="17" t="s">
        <v>11</v>
      </c>
      <c r="B113" s="6">
        <f>B111</f>
        <v>1581.2499999999998</v>
      </c>
      <c r="C113" s="39">
        <v>2057</v>
      </c>
    </row>
    <row r="114" spans="1:3" ht="30" x14ac:dyDescent="0.25">
      <c r="A114" s="17" t="s">
        <v>121</v>
      </c>
      <c r="B114" s="6">
        <f>C114*1.15</f>
        <v>4948.45</v>
      </c>
      <c r="C114" s="39">
        <v>4303</v>
      </c>
    </row>
    <row r="115" spans="1:3" x14ac:dyDescent="0.25">
      <c r="A115" s="17" t="s">
        <v>12</v>
      </c>
      <c r="B115" s="6">
        <f>B114</f>
        <v>4948.45</v>
      </c>
      <c r="C115" s="39">
        <v>4303</v>
      </c>
    </row>
    <row r="116" spans="1:3" s="64" customFormat="1" x14ac:dyDescent="0.25">
      <c r="A116" s="63">
        <v>600</v>
      </c>
      <c r="B116" s="63"/>
      <c r="C116" s="63"/>
    </row>
    <row r="117" spans="1:3" ht="30" x14ac:dyDescent="0.25">
      <c r="A117" s="20" t="s">
        <v>244</v>
      </c>
      <c r="B117" s="6">
        <f>C117*1.15</f>
        <v>5157.75</v>
      </c>
      <c r="C117" s="39">
        <v>4485</v>
      </c>
    </row>
    <row r="118" spans="1:3" ht="30" x14ac:dyDescent="0.25">
      <c r="A118" s="20" t="s">
        <v>243</v>
      </c>
      <c r="B118" s="6">
        <f>B117</f>
        <v>5157.75</v>
      </c>
      <c r="C118" s="39">
        <v>4985</v>
      </c>
    </row>
    <row r="119" spans="1:3" ht="30" x14ac:dyDescent="0.25">
      <c r="A119" s="17" t="s">
        <v>245</v>
      </c>
      <c r="B119" s="6">
        <f>C119*1.15</f>
        <v>5157.75</v>
      </c>
      <c r="C119" s="39">
        <v>4485</v>
      </c>
    </row>
    <row r="120" spans="1:3" ht="30" x14ac:dyDescent="0.25">
      <c r="A120" s="17" t="s">
        <v>246</v>
      </c>
      <c r="B120" s="6">
        <f>B119</f>
        <v>5157.75</v>
      </c>
      <c r="C120" s="39">
        <v>4985</v>
      </c>
    </row>
    <row r="121" spans="1:3" x14ac:dyDescent="0.25">
      <c r="A121" s="17" t="s">
        <v>122</v>
      </c>
      <c r="B121" s="6">
        <f>C121*1.15</f>
        <v>7290.9999999999991</v>
      </c>
      <c r="C121" s="39">
        <v>6340</v>
      </c>
    </row>
    <row r="122" spans="1:3" ht="30" x14ac:dyDescent="0.25">
      <c r="A122" s="17" t="s">
        <v>123</v>
      </c>
      <c r="B122" s="6">
        <f>C122*1.15</f>
        <v>3277.4999999999995</v>
      </c>
      <c r="C122" s="39">
        <v>2850</v>
      </c>
    </row>
    <row r="123" spans="1:3" x14ac:dyDescent="0.25">
      <c r="A123" s="17" t="s">
        <v>124</v>
      </c>
      <c r="B123" s="6">
        <f>C123*1.15</f>
        <v>763.59999999999991</v>
      </c>
      <c r="C123" s="39">
        <v>664</v>
      </c>
    </row>
    <row r="124" spans="1:3" x14ac:dyDescent="0.25">
      <c r="A124" s="37" t="s">
        <v>125</v>
      </c>
      <c r="B124" s="6">
        <f>C124*1.15</f>
        <v>1513.3999999999999</v>
      </c>
      <c r="C124" s="40">
        <v>1316</v>
      </c>
    </row>
    <row r="125" spans="1:3" ht="30" x14ac:dyDescent="0.25">
      <c r="A125" s="33" t="s">
        <v>240</v>
      </c>
      <c r="B125" s="38">
        <f>C125</f>
        <v>664</v>
      </c>
      <c r="C125" s="38">
        <v>664</v>
      </c>
    </row>
    <row r="126" spans="1:3" s="64" customFormat="1" x14ac:dyDescent="0.25">
      <c r="A126" s="63">
        <v>700</v>
      </c>
      <c r="B126" s="63"/>
      <c r="C126" s="63"/>
    </row>
    <row r="127" spans="1:3" x14ac:dyDescent="0.25">
      <c r="A127" s="36" t="s">
        <v>126</v>
      </c>
      <c r="B127" s="6">
        <f t="shared" ref="B127:B134" si="7">C127*1.15</f>
        <v>878.59999999999991</v>
      </c>
      <c r="C127" s="41">
        <v>764</v>
      </c>
    </row>
    <row r="128" spans="1:3" x14ac:dyDescent="0.25">
      <c r="A128" s="17" t="s">
        <v>127</v>
      </c>
      <c r="B128" s="6">
        <f t="shared" si="7"/>
        <v>1486.9499999999998</v>
      </c>
      <c r="C128" s="39">
        <v>1293</v>
      </c>
    </row>
    <row r="129" spans="1:3" ht="30" x14ac:dyDescent="0.25">
      <c r="A129" s="17" t="s">
        <v>128</v>
      </c>
      <c r="B129" s="6">
        <f t="shared" si="7"/>
        <v>1733.05</v>
      </c>
      <c r="C129" s="39">
        <v>1507</v>
      </c>
    </row>
    <row r="130" spans="1:3" x14ac:dyDescent="0.25">
      <c r="A130" s="17" t="s">
        <v>129</v>
      </c>
      <c r="B130" s="6">
        <f t="shared" si="7"/>
        <v>1183.3499999999999</v>
      </c>
      <c r="C130" s="39">
        <v>1029</v>
      </c>
    </row>
    <row r="131" spans="1:3" x14ac:dyDescent="0.25">
      <c r="A131" s="17" t="s">
        <v>130</v>
      </c>
      <c r="B131" s="6">
        <f t="shared" si="7"/>
        <v>1954.9999999999998</v>
      </c>
      <c r="C131" s="39">
        <v>1700</v>
      </c>
    </row>
    <row r="132" spans="1:3" ht="30" x14ac:dyDescent="0.25">
      <c r="A132" s="17" t="s">
        <v>131</v>
      </c>
      <c r="B132" s="6">
        <f t="shared" si="7"/>
        <v>2252.85</v>
      </c>
      <c r="C132" s="39">
        <v>1959</v>
      </c>
    </row>
    <row r="133" spans="1:3" x14ac:dyDescent="0.25">
      <c r="A133" s="17" t="s">
        <v>132</v>
      </c>
      <c r="B133" s="6">
        <f t="shared" si="7"/>
        <v>2447.1999999999998</v>
      </c>
      <c r="C133" s="39">
        <v>2128</v>
      </c>
    </row>
    <row r="134" spans="1:3" x14ac:dyDescent="0.25">
      <c r="A134" s="21" t="s">
        <v>133</v>
      </c>
      <c r="B134" s="6">
        <f t="shared" si="7"/>
        <v>784.3</v>
      </c>
      <c r="C134" s="39">
        <v>682</v>
      </c>
    </row>
    <row r="135" spans="1:3" s="64" customFormat="1" x14ac:dyDescent="0.25">
      <c r="A135" s="63">
        <v>800</v>
      </c>
      <c r="B135" s="63"/>
      <c r="C135" s="63"/>
    </row>
    <row r="136" spans="1:3" x14ac:dyDescent="0.25">
      <c r="A136" s="17" t="s">
        <v>134</v>
      </c>
      <c r="B136" s="6">
        <f t="shared" ref="B136:B150" si="8">C136</f>
        <v>8543</v>
      </c>
      <c r="C136" s="39">
        <v>8543</v>
      </c>
    </row>
    <row r="137" spans="1:3" x14ac:dyDescent="0.25">
      <c r="A137" s="17" t="s">
        <v>135</v>
      </c>
      <c r="B137" s="6">
        <f t="shared" si="8"/>
        <v>7193</v>
      </c>
      <c r="C137" s="39">
        <v>7193</v>
      </c>
    </row>
    <row r="138" spans="1:3" ht="30" x14ac:dyDescent="0.25">
      <c r="A138" s="17" t="s">
        <v>136</v>
      </c>
      <c r="B138" s="6">
        <f t="shared" si="8"/>
        <v>4051</v>
      </c>
      <c r="C138" s="39">
        <v>4051</v>
      </c>
    </row>
    <row r="139" spans="1:3" x14ac:dyDescent="0.25">
      <c r="A139" s="17" t="s">
        <v>137</v>
      </c>
      <c r="B139" s="6">
        <f t="shared" si="8"/>
        <v>1868</v>
      </c>
      <c r="C139" s="39">
        <v>1868</v>
      </c>
    </row>
    <row r="140" spans="1:3" x14ac:dyDescent="0.25">
      <c r="A140" s="17" t="s">
        <v>138</v>
      </c>
      <c r="B140" s="6">
        <f t="shared" si="8"/>
        <v>3392</v>
      </c>
      <c r="C140" s="39">
        <v>3392</v>
      </c>
    </row>
    <row r="141" spans="1:3" ht="30" x14ac:dyDescent="0.25">
      <c r="A141" s="17" t="s">
        <v>139</v>
      </c>
      <c r="B141" s="6">
        <f t="shared" si="8"/>
        <v>2513</v>
      </c>
      <c r="C141" s="39">
        <v>2513</v>
      </c>
    </row>
    <row r="142" spans="1:3" x14ac:dyDescent="0.25">
      <c r="A142" s="17" t="s">
        <v>140</v>
      </c>
      <c r="B142" s="6">
        <f t="shared" si="8"/>
        <v>4751</v>
      </c>
      <c r="C142" s="39">
        <v>4751</v>
      </c>
    </row>
    <row r="143" spans="1:3" ht="30" x14ac:dyDescent="0.25">
      <c r="A143" s="17" t="s">
        <v>141</v>
      </c>
      <c r="B143" s="6">
        <f t="shared" si="8"/>
        <v>2893</v>
      </c>
      <c r="C143" s="39">
        <v>2893</v>
      </c>
    </row>
    <row r="144" spans="1:3" ht="30" x14ac:dyDescent="0.25">
      <c r="A144" s="17" t="s">
        <v>142</v>
      </c>
      <c r="B144" s="6">
        <f t="shared" si="8"/>
        <v>4432</v>
      </c>
      <c r="C144" s="39">
        <v>4432</v>
      </c>
    </row>
    <row r="145" spans="1:3" ht="30" x14ac:dyDescent="0.25">
      <c r="A145" s="17" t="s">
        <v>143</v>
      </c>
      <c r="B145" s="6">
        <f t="shared" si="8"/>
        <v>1450</v>
      </c>
      <c r="C145" s="39">
        <v>1450</v>
      </c>
    </row>
    <row r="146" spans="1:3" ht="30" x14ac:dyDescent="0.25">
      <c r="A146" s="17" t="s">
        <v>144</v>
      </c>
      <c r="B146" s="6">
        <f t="shared" si="8"/>
        <v>876</v>
      </c>
      <c r="C146" s="39">
        <v>876</v>
      </c>
    </row>
    <row r="147" spans="1:3" ht="30" x14ac:dyDescent="0.25">
      <c r="A147" s="17" t="s">
        <v>145</v>
      </c>
      <c r="B147" s="6">
        <f t="shared" si="8"/>
        <v>1807</v>
      </c>
      <c r="C147" s="39">
        <v>1807</v>
      </c>
    </row>
    <row r="148" spans="1:3" x14ac:dyDescent="0.25">
      <c r="A148" s="17" t="s">
        <v>146</v>
      </c>
      <c r="B148" s="6">
        <f t="shared" si="8"/>
        <v>5931</v>
      </c>
      <c r="C148" s="39">
        <v>5931</v>
      </c>
    </row>
    <row r="149" spans="1:3" ht="30" x14ac:dyDescent="0.25">
      <c r="A149" s="17" t="s">
        <v>147</v>
      </c>
      <c r="B149" s="6">
        <f t="shared" si="8"/>
        <v>11365</v>
      </c>
      <c r="C149" s="39">
        <v>11365</v>
      </c>
    </row>
    <row r="150" spans="1:3" x14ac:dyDescent="0.25">
      <c r="A150" s="17" t="s">
        <v>148</v>
      </c>
      <c r="B150" s="6">
        <f t="shared" si="8"/>
        <v>7160</v>
      </c>
      <c r="C150" s="39">
        <v>7160</v>
      </c>
    </row>
    <row r="151" spans="1:3" ht="30" x14ac:dyDescent="0.25">
      <c r="A151" s="17" t="s">
        <v>149</v>
      </c>
      <c r="B151" s="6">
        <f>C151*1.075</f>
        <v>5549.15</v>
      </c>
      <c r="C151" s="39">
        <v>5162</v>
      </c>
    </row>
    <row r="152" spans="1:3" ht="30" x14ac:dyDescent="0.25">
      <c r="A152" s="17" t="s">
        <v>150</v>
      </c>
      <c r="B152" s="6">
        <f>C152*1.075</f>
        <v>7364.8249999999998</v>
      </c>
      <c r="C152" s="39">
        <v>6851</v>
      </c>
    </row>
    <row r="153" spans="1:3" ht="30" x14ac:dyDescent="0.25">
      <c r="A153" s="17" t="s">
        <v>151</v>
      </c>
      <c r="B153" s="6">
        <f>C153*1.075</f>
        <v>15627.275</v>
      </c>
      <c r="C153" s="39">
        <v>14537</v>
      </c>
    </row>
    <row r="154" spans="1:3" ht="45" x14ac:dyDescent="0.25">
      <c r="A154" s="17" t="s">
        <v>152</v>
      </c>
      <c r="B154" s="6">
        <f>C154*1.075</f>
        <v>17354.8</v>
      </c>
      <c r="C154" s="39">
        <v>16144</v>
      </c>
    </row>
    <row r="155" spans="1:3" x14ac:dyDescent="0.25">
      <c r="A155" s="17" t="s">
        <v>153</v>
      </c>
      <c r="B155" s="6">
        <f>C155</f>
        <v>114</v>
      </c>
      <c r="C155" s="39">
        <v>114</v>
      </c>
    </row>
    <row r="156" spans="1:3" x14ac:dyDescent="0.25">
      <c r="A156" s="17" t="s">
        <v>154</v>
      </c>
      <c r="B156" s="6">
        <f>C156*1.075</f>
        <v>12896.775</v>
      </c>
      <c r="C156" s="39">
        <v>11997</v>
      </c>
    </row>
    <row r="157" spans="1:3" x14ac:dyDescent="0.25">
      <c r="A157" s="17" t="s">
        <v>155</v>
      </c>
      <c r="B157" s="6">
        <f>C157*1.075</f>
        <v>12896.775</v>
      </c>
      <c r="C157" s="39">
        <v>11997</v>
      </c>
    </row>
    <row r="158" spans="1:3" x14ac:dyDescent="0.25">
      <c r="A158" s="17" t="s">
        <v>156</v>
      </c>
      <c r="B158" s="6">
        <f>C158*1.075</f>
        <v>9656.7250000000004</v>
      </c>
      <c r="C158" s="39">
        <v>8983</v>
      </c>
    </row>
    <row r="159" spans="1:3" x14ac:dyDescent="0.25">
      <c r="A159" s="17" t="s">
        <v>157</v>
      </c>
      <c r="B159" s="6">
        <f>C159*1.15</f>
        <v>511.74999999999994</v>
      </c>
      <c r="C159" s="39">
        <v>445</v>
      </c>
    </row>
    <row r="160" spans="1:3" x14ac:dyDescent="0.25">
      <c r="A160" s="17" t="s">
        <v>158</v>
      </c>
      <c r="B160" s="6">
        <f>C160*1.15</f>
        <v>1825.05</v>
      </c>
      <c r="C160" s="39">
        <v>1587</v>
      </c>
    </row>
    <row r="161" spans="1:3" x14ac:dyDescent="0.25">
      <c r="A161" s="17" t="s">
        <v>159</v>
      </c>
      <c r="B161" s="6">
        <f t="shared" ref="B161:B166" si="9">C161*1.075</f>
        <v>3827</v>
      </c>
      <c r="C161" s="39">
        <v>3560</v>
      </c>
    </row>
    <row r="162" spans="1:3" x14ac:dyDescent="0.25">
      <c r="A162" s="17" t="s">
        <v>160</v>
      </c>
      <c r="B162" s="6">
        <f t="shared" si="9"/>
        <v>3057.2999999999997</v>
      </c>
      <c r="C162" s="39">
        <v>2844</v>
      </c>
    </row>
    <row r="163" spans="1:3" x14ac:dyDescent="0.25">
      <c r="A163" s="17" t="s">
        <v>161</v>
      </c>
      <c r="B163" s="6">
        <f t="shared" si="9"/>
        <v>4835.3499999999995</v>
      </c>
      <c r="C163" s="39">
        <v>4498</v>
      </c>
    </row>
    <row r="164" spans="1:3" x14ac:dyDescent="0.25">
      <c r="A164" s="17" t="s">
        <v>162</v>
      </c>
      <c r="B164" s="6">
        <f t="shared" si="9"/>
        <v>5452.4</v>
      </c>
      <c r="C164" s="39">
        <v>5072</v>
      </c>
    </row>
    <row r="165" spans="1:3" ht="45" x14ac:dyDescent="0.25">
      <c r="A165" s="17" t="s">
        <v>163</v>
      </c>
      <c r="B165" s="6">
        <f t="shared" si="9"/>
        <v>9232.1</v>
      </c>
      <c r="C165" s="39">
        <v>8588</v>
      </c>
    </row>
    <row r="166" spans="1:3" x14ac:dyDescent="0.25">
      <c r="A166" s="17" t="s">
        <v>164</v>
      </c>
      <c r="B166" s="6">
        <f t="shared" si="9"/>
        <v>4694.5249999999996</v>
      </c>
      <c r="C166" s="39">
        <v>4367</v>
      </c>
    </row>
    <row r="167" spans="1:3" x14ac:dyDescent="0.25">
      <c r="A167" s="17" t="s">
        <v>165</v>
      </c>
      <c r="B167" s="6">
        <f>C167*1.15</f>
        <v>1511.1</v>
      </c>
      <c r="C167" s="39">
        <v>1314</v>
      </c>
    </row>
    <row r="168" spans="1:3" x14ac:dyDescent="0.25">
      <c r="A168" s="17" t="s">
        <v>13</v>
      </c>
      <c r="B168" s="6">
        <f>C168*1.15</f>
        <v>3023.35</v>
      </c>
      <c r="C168" s="39">
        <v>2629</v>
      </c>
    </row>
    <row r="169" spans="1:3" ht="30" x14ac:dyDescent="0.25">
      <c r="A169" s="17" t="s">
        <v>166</v>
      </c>
      <c r="B169" s="6">
        <f>C169</f>
        <v>6470</v>
      </c>
      <c r="C169" s="39">
        <v>6470</v>
      </c>
    </row>
    <row r="170" spans="1:3" x14ac:dyDescent="0.25">
      <c r="A170" s="17" t="s">
        <v>167</v>
      </c>
      <c r="B170" s="6">
        <f>C170</f>
        <v>4599</v>
      </c>
      <c r="C170" s="39">
        <v>4599</v>
      </c>
    </row>
    <row r="171" spans="1:3" ht="30" x14ac:dyDescent="0.25">
      <c r="A171" s="17" t="s">
        <v>168</v>
      </c>
      <c r="B171" s="6">
        <f>C171*1.15</f>
        <v>747.49999999999989</v>
      </c>
      <c r="C171" s="39">
        <v>650</v>
      </c>
    </row>
    <row r="172" spans="1:3" x14ac:dyDescent="0.25">
      <c r="A172" s="17" t="s">
        <v>169</v>
      </c>
      <c r="B172" s="6">
        <f t="shared" ref="B172:B208" si="10">C172</f>
        <v>10975</v>
      </c>
      <c r="C172" s="39">
        <v>10975</v>
      </c>
    </row>
    <row r="173" spans="1:3" x14ac:dyDescent="0.25">
      <c r="A173" s="17" t="s">
        <v>170</v>
      </c>
      <c r="B173" s="6">
        <f t="shared" si="10"/>
        <v>8906</v>
      </c>
      <c r="C173" s="39">
        <v>8906</v>
      </c>
    </row>
    <row r="174" spans="1:3" x14ac:dyDescent="0.25">
      <c r="A174" s="17" t="s">
        <v>279</v>
      </c>
      <c r="B174" s="6">
        <v>10506</v>
      </c>
      <c r="C174" s="39">
        <v>10506</v>
      </c>
    </row>
    <row r="175" spans="1:3" x14ac:dyDescent="0.25">
      <c r="A175" s="17" t="s">
        <v>171</v>
      </c>
      <c r="B175" s="6">
        <f t="shared" si="10"/>
        <v>2973</v>
      </c>
      <c r="C175" s="39">
        <v>2973</v>
      </c>
    </row>
    <row r="176" spans="1:3" ht="30" x14ac:dyDescent="0.25">
      <c r="A176" s="17" t="s">
        <v>172</v>
      </c>
      <c r="B176" s="6">
        <f t="shared" si="10"/>
        <v>2711</v>
      </c>
      <c r="C176" s="39">
        <v>2711</v>
      </c>
    </row>
    <row r="177" spans="1:3" ht="30" x14ac:dyDescent="0.25">
      <c r="A177" s="17" t="s">
        <v>173</v>
      </c>
      <c r="B177" s="6">
        <f t="shared" si="10"/>
        <v>528</v>
      </c>
      <c r="C177" s="39">
        <v>528</v>
      </c>
    </row>
    <row r="178" spans="1:3" ht="30" x14ac:dyDescent="0.25">
      <c r="A178" s="17" t="s">
        <v>174</v>
      </c>
      <c r="B178" s="6">
        <f t="shared" si="10"/>
        <v>1596</v>
      </c>
      <c r="C178" s="39">
        <v>1596</v>
      </c>
    </row>
    <row r="179" spans="1:3" ht="45" x14ac:dyDescent="0.25">
      <c r="A179" s="17" t="s">
        <v>175</v>
      </c>
      <c r="B179" s="6">
        <f t="shared" si="10"/>
        <v>464</v>
      </c>
      <c r="C179" s="39">
        <v>464</v>
      </c>
    </row>
    <row r="180" spans="1:3" x14ac:dyDescent="0.25">
      <c r="A180" s="17" t="s">
        <v>176</v>
      </c>
      <c r="B180" s="6">
        <f t="shared" si="10"/>
        <v>2200</v>
      </c>
      <c r="C180" s="39">
        <v>2200</v>
      </c>
    </row>
    <row r="181" spans="1:3" ht="45" x14ac:dyDescent="0.25">
      <c r="A181" s="17" t="s">
        <v>177</v>
      </c>
      <c r="B181" s="6">
        <f t="shared" si="10"/>
        <v>2200</v>
      </c>
      <c r="C181" s="39">
        <v>2200</v>
      </c>
    </row>
    <row r="182" spans="1:3" x14ac:dyDescent="0.25">
      <c r="A182" s="17" t="s">
        <v>280</v>
      </c>
      <c r="B182" s="6">
        <v>2500</v>
      </c>
      <c r="C182" s="39">
        <v>2500</v>
      </c>
    </row>
    <row r="183" spans="1:3" x14ac:dyDescent="0.25">
      <c r="A183" s="17" t="s">
        <v>178</v>
      </c>
      <c r="B183" s="6">
        <f t="shared" si="10"/>
        <v>41319</v>
      </c>
      <c r="C183" s="39">
        <v>41319</v>
      </c>
    </row>
    <row r="184" spans="1:3" x14ac:dyDescent="0.25">
      <c r="A184" s="17" t="s">
        <v>273</v>
      </c>
      <c r="B184" s="6">
        <v>46919</v>
      </c>
      <c r="C184" s="39">
        <v>46919</v>
      </c>
    </row>
    <row r="185" spans="1:3" x14ac:dyDescent="0.25">
      <c r="A185" s="17" t="s">
        <v>274</v>
      </c>
      <c r="B185" s="6">
        <v>47719</v>
      </c>
      <c r="C185" s="39">
        <v>47719</v>
      </c>
    </row>
    <row r="186" spans="1:3" x14ac:dyDescent="0.25">
      <c r="A186" s="17" t="s">
        <v>179</v>
      </c>
      <c r="B186" s="6">
        <f t="shared" si="10"/>
        <v>43053</v>
      </c>
      <c r="C186" s="39">
        <v>43053</v>
      </c>
    </row>
    <row r="187" spans="1:3" x14ac:dyDescent="0.25">
      <c r="A187" s="17" t="s">
        <v>275</v>
      </c>
      <c r="B187" s="6">
        <v>50053</v>
      </c>
      <c r="C187" s="39">
        <v>50053</v>
      </c>
    </row>
    <row r="188" spans="1:3" x14ac:dyDescent="0.25">
      <c r="A188" s="17" t="s">
        <v>276</v>
      </c>
      <c r="B188" s="6">
        <v>51053</v>
      </c>
      <c r="C188" s="39">
        <v>51053</v>
      </c>
    </row>
    <row r="189" spans="1:3" ht="30" x14ac:dyDescent="0.25">
      <c r="A189" s="17" t="s">
        <v>180</v>
      </c>
      <c r="B189" s="6">
        <f t="shared" si="10"/>
        <v>44900</v>
      </c>
      <c r="C189" s="39">
        <v>44900</v>
      </c>
    </row>
    <row r="190" spans="1:3" x14ac:dyDescent="0.25">
      <c r="A190" s="17" t="s">
        <v>277</v>
      </c>
      <c r="B190" s="6">
        <v>53300</v>
      </c>
      <c r="C190" s="39">
        <v>53300</v>
      </c>
    </row>
    <row r="191" spans="1:3" x14ac:dyDescent="0.25">
      <c r="A191" s="17" t="s">
        <v>278</v>
      </c>
      <c r="B191" s="6">
        <v>54500</v>
      </c>
      <c r="C191" s="39">
        <v>54500</v>
      </c>
    </row>
    <row r="192" spans="1:3" ht="30" x14ac:dyDescent="0.25">
      <c r="A192" s="17" t="s">
        <v>181</v>
      </c>
      <c r="B192" s="6">
        <f t="shared" si="10"/>
        <v>43835</v>
      </c>
      <c r="C192" s="39">
        <v>43835</v>
      </c>
    </row>
    <row r="193" spans="1:3" x14ac:dyDescent="0.25">
      <c r="A193" s="17" t="s">
        <v>281</v>
      </c>
      <c r="B193" s="6">
        <v>49435</v>
      </c>
      <c r="C193" s="39">
        <v>49435</v>
      </c>
    </row>
    <row r="194" spans="1:3" x14ac:dyDescent="0.25">
      <c r="A194" s="17" t="s">
        <v>283</v>
      </c>
      <c r="B194" s="6">
        <v>50235</v>
      </c>
      <c r="C194" s="39">
        <v>50235</v>
      </c>
    </row>
    <row r="195" spans="1:3" ht="45" x14ac:dyDescent="0.25">
      <c r="A195" s="17" t="s">
        <v>182</v>
      </c>
      <c r="B195" s="6">
        <f t="shared" si="10"/>
        <v>20941</v>
      </c>
      <c r="C195" s="39">
        <v>20941</v>
      </c>
    </row>
    <row r="196" spans="1:3" ht="30" x14ac:dyDescent="0.25">
      <c r="A196" s="17" t="s">
        <v>183</v>
      </c>
      <c r="B196" s="6">
        <f t="shared" si="10"/>
        <v>26651</v>
      </c>
      <c r="C196" s="39">
        <v>26651</v>
      </c>
    </row>
    <row r="197" spans="1:3" ht="30" x14ac:dyDescent="0.25">
      <c r="A197" s="17" t="s">
        <v>184</v>
      </c>
      <c r="B197" s="6">
        <f t="shared" si="10"/>
        <v>26953</v>
      </c>
      <c r="C197" s="39">
        <v>26953</v>
      </c>
    </row>
    <row r="198" spans="1:3" x14ac:dyDescent="0.25">
      <c r="A198" s="17" t="s">
        <v>185</v>
      </c>
      <c r="B198" s="6">
        <f t="shared" si="10"/>
        <v>4925</v>
      </c>
      <c r="C198" s="39">
        <v>4925</v>
      </c>
    </row>
    <row r="199" spans="1:3" x14ac:dyDescent="0.25">
      <c r="A199" s="17" t="s">
        <v>186</v>
      </c>
      <c r="B199" s="6">
        <f t="shared" si="10"/>
        <v>5805</v>
      </c>
      <c r="C199" s="39">
        <v>5805</v>
      </c>
    </row>
    <row r="200" spans="1:3" x14ac:dyDescent="0.25">
      <c r="A200" s="17" t="s">
        <v>187</v>
      </c>
      <c r="B200" s="6">
        <f t="shared" si="10"/>
        <v>7735</v>
      </c>
      <c r="C200" s="39">
        <v>7735</v>
      </c>
    </row>
    <row r="201" spans="1:3" ht="30" x14ac:dyDescent="0.25">
      <c r="A201" s="17" t="s">
        <v>188</v>
      </c>
      <c r="B201" s="6">
        <f t="shared" si="10"/>
        <v>16964</v>
      </c>
      <c r="C201" s="39">
        <v>16964</v>
      </c>
    </row>
    <row r="202" spans="1:3" x14ac:dyDescent="0.25">
      <c r="A202" s="17" t="s">
        <v>189</v>
      </c>
      <c r="B202" s="6">
        <f t="shared" si="10"/>
        <v>341</v>
      </c>
      <c r="C202" s="39">
        <v>341</v>
      </c>
    </row>
    <row r="203" spans="1:3" ht="30" x14ac:dyDescent="0.25">
      <c r="A203" s="17" t="s">
        <v>190</v>
      </c>
      <c r="B203" s="6">
        <f t="shared" si="10"/>
        <v>1310</v>
      </c>
      <c r="C203" s="39">
        <v>1310</v>
      </c>
    </row>
    <row r="204" spans="1:3" ht="30" x14ac:dyDescent="0.25">
      <c r="A204" s="17" t="s">
        <v>191</v>
      </c>
      <c r="B204" s="6">
        <f t="shared" si="10"/>
        <v>5577</v>
      </c>
      <c r="C204" s="39">
        <v>5577</v>
      </c>
    </row>
    <row r="205" spans="1:3" ht="30" x14ac:dyDescent="0.25">
      <c r="A205" s="17" t="s">
        <v>192</v>
      </c>
      <c r="B205" s="6">
        <f t="shared" si="10"/>
        <v>12693</v>
      </c>
      <c r="C205" s="39">
        <v>12693</v>
      </c>
    </row>
    <row r="206" spans="1:3" x14ac:dyDescent="0.25">
      <c r="A206" s="17" t="s">
        <v>193</v>
      </c>
      <c r="B206" s="6">
        <f t="shared" si="10"/>
        <v>215</v>
      </c>
      <c r="C206" s="39">
        <v>215</v>
      </c>
    </row>
    <row r="207" spans="1:3" x14ac:dyDescent="0.25">
      <c r="A207" s="17" t="s">
        <v>194</v>
      </c>
      <c r="B207" s="6">
        <f t="shared" si="10"/>
        <v>756</v>
      </c>
      <c r="C207" s="39">
        <v>756</v>
      </c>
    </row>
    <row r="208" spans="1:3" x14ac:dyDescent="0.25">
      <c r="A208" s="17" t="s">
        <v>195</v>
      </c>
      <c r="B208" s="6">
        <f t="shared" si="10"/>
        <v>377</v>
      </c>
      <c r="C208" s="39">
        <v>377</v>
      </c>
    </row>
    <row r="209" spans="1:3" ht="30" x14ac:dyDescent="0.25">
      <c r="A209" s="17" t="s">
        <v>196</v>
      </c>
      <c r="B209" s="6">
        <f>C209*1.15</f>
        <v>1565.1499999999999</v>
      </c>
      <c r="C209" s="39">
        <v>1361</v>
      </c>
    </row>
    <row r="210" spans="1:3" ht="30" x14ac:dyDescent="0.25">
      <c r="A210" s="17" t="s">
        <v>197</v>
      </c>
      <c r="B210" s="6">
        <f>C210*1.15</f>
        <v>1642.1999999999998</v>
      </c>
      <c r="C210" s="39">
        <v>1428</v>
      </c>
    </row>
    <row r="211" spans="1:3" ht="30" x14ac:dyDescent="0.25">
      <c r="A211" s="17" t="s">
        <v>198</v>
      </c>
      <c r="B211" s="6">
        <f>C211*1.15</f>
        <v>2068.85</v>
      </c>
      <c r="C211" s="39">
        <v>1799</v>
      </c>
    </row>
    <row r="212" spans="1:3" x14ac:dyDescent="0.25">
      <c r="A212" s="21" t="s">
        <v>199</v>
      </c>
      <c r="B212" s="6">
        <f>C212*1.15</f>
        <v>2228.6999999999998</v>
      </c>
      <c r="C212" s="39">
        <v>1938</v>
      </c>
    </row>
    <row r="213" spans="1:3" x14ac:dyDescent="0.25">
      <c r="A213" s="17" t="s">
        <v>200</v>
      </c>
      <c r="B213" s="6">
        <f>C213</f>
        <v>2972</v>
      </c>
      <c r="C213" s="39">
        <v>2972</v>
      </c>
    </row>
    <row r="214" spans="1:3" x14ac:dyDescent="0.25">
      <c r="C214" s="42"/>
    </row>
    <row r="215" spans="1:3" x14ac:dyDescent="0.25">
      <c r="C215" s="42"/>
    </row>
    <row r="216" spans="1:3" x14ac:dyDescent="0.25">
      <c r="C216" s="42"/>
    </row>
    <row r="217" spans="1:3" x14ac:dyDescent="0.25">
      <c r="C217" s="42"/>
    </row>
    <row r="218" spans="1:3" x14ac:dyDescent="0.25">
      <c r="C218" s="42"/>
    </row>
    <row r="219" spans="1:3" x14ac:dyDescent="0.25">
      <c r="C219" s="42"/>
    </row>
    <row r="220" spans="1:3" x14ac:dyDescent="0.25">
      <c r="C220" s="42"/>
    </row>
    <row r="221" spans="1:3" x14ac:dyDescent="0.25">
      <c r="C221" s="42"/>
    </row>
    <row r="222" spans="1:3" x14ac:dyDescent="0.25">
      <c r="C222" s="42"/>
    </row>
    <row r="223" spans="1:3" x14ac:dyDescent="0.25">
      <c r="C223" s="42"/>
    </row>
    <row r="224" spans="1:3" x14ac:dyDescent="0.25">
      <c r="C224" s="42"/>
    </row>
    <row r="226" spans="1:3" x14ac:dyDescent="0.25">
      <c r="A226" t="s">
        <v>15</v>
      </c>
    </row>
    <row r="228" spans="1:3" x14ac:dyDescent="0.25">
      <c r="A228" t="s">
        <v>14</v>
      </c>
    </row>
    <row r="234" spans="1:3" x14ac:dyDescent="0.25">
      <c r="C234" s="6"/>
    </row>
  </sheetData>
  <mergeCells count="1">
    <mergeCell ref="B45:C45"/>
  </mergeCells>
  <pageMargins left="0.7" right="0.7" top="0.75" bottom="0.75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26D28-B933-4341-99F4-AE2611F8FDD8}">
  <sheetPr>
    <pageSetUpPr fitToPage="1"/>
  </sheetPr>
  <dimension ref="A1:C227"/>
  <sheetViews>
    <sheetView workbookViewId="0">
      <pane ySplit="1" topLeftCell="A179" activePane="bottomLeft" state="frozen"/>
      <selection pane="bottomLeft" activeCell="D197" sqref="D197"/>
    </sheetView>
  </sheetViews>
  <sheetFormatPr defaultRowHeight="15" x14ac:dyDescent="0.25"/>
  <cols>
    <col min="1" max="1" width="52" style="23" customWidth="1"/>
    <col min="2" max="2" width="19.85546875" style="43" customWidth="1"/>
    <col min="3" max="3" width="17.85546875" style="43" customWidth="1"/>
  </cols>
  <sheetData>
    <row r="1" spans="1:3" ht="45" x14ac:dyDescent="0.25">
      <c r="A1" s="65" t="s">
        <v>256</v>
      </c>
      <c r="B1" s="59" t="s">
        <v>248</v>
      </c>
      <c r="C1" s="57" t="s">
        <v>247</v>
      </c>
    </row>
    <row r="2" spans="1:3" ht="15.75" x14ac:dyDescent="0.25">
      <c r="A2" s="53" t="s">
        <v>233</v>
      </c>
      <c r="B2" s="51"/>
      <c r="C2" s="52"/>
    </row>
    <row r="3" spans="1:3" s="32" customFormat="1" x14ac:dyDescent="0.25">
      <c r="A3" s="66">
        <v>100</v>
      </c>
      <c r="B3" s="55"/>
      <c r="C3" s="55"/>
    </row>
    <row r="4" spans="1:3" x14ac:dyDescent="0.25">
      <c r="A4" s="22" t="s">
        <v>33</v>
      </c>
      <c r="B4" s="30">
        <f t="shared" ref="B4:B9" si="0">C4*1.15</f>
        <v>1220.1499999999999</v>
      </c>
      <c r="C4" s="46">
        <v>1061</v>
      </c>
    </row>
    <row r="5" spans="1:3" ht="30" x14ac:dyDescent="0.25">
      <c r="A5" s="22" t="s">
        <v>34</v>
      </c>
      <c r="B5" s="30">
        <f t="shared" si="0"/>
        <v>790.05</v>
      </c>
      <c r="C5" s="46">
        <v>687</v>
      </c>
    </row>
    <row r="6" spans="1:3" x14ac:dyDescent="0.25">
      <c r="A6" s="22" t="s">
        <v>201</v>
      </c>
      <c r="B6" s="30">
        <f t="shared" si="0"/>
        <v>1808.9499999999998</v>
      </c>
      <c r="C6" s="46">
        <v>1573</v>
      </c>
    </row>
    <row r="7" spans="1:3" x14ac:dyDescent="0.25">
      <c r="A7" s="23" t="s">
        <v>1</v>
      </c>
      <c r="B7" s="30">
        <f t="shared" si="0"/>
        <v>2420.75</v>
      </c>
      <c r="C7" s="46">
        <v>2105</v>
      </c>
    </row>
    <row r="8" spans="1:3" ht="30" x14ac:dyDescent="0.25">
      <c r="A8" s="22" t="s">
        <v>202</v>
      </c>
      <c r="B8" s="30">
        <f t="shared" si="0"/>
        <v>3271.7499999999995</v>
      </c>
      <c r="C8" s="46">
        <v>2845</v>
      </c>
    </row>
    <row r="9" spans="1:3" x14ac:dyDescent="0.25">
      <c r="A9" s="23" t="s">
        <v>2</v>
      </c>
      <c r="B9" s="30">
        <f t="shared" si="0"/>
        <v>4137.7</v>
      </c>
      <c r="C9" s="46">
        <v>3598</v>
      </c>
    </row>
    <row r="10" spans="1:3" x14ac:dyDescent="0.25">
      <c r="A10" s="22" t="s">
        <v>37</v>
      </c>
      <c r="B10" s="30"/>
      <c r="C10" s="46"/>
    </row>
    <row r="11" spans="1:3" ht="30" x14ac:dyDescent="0.25">
      <c r="A11" s="22" t="s">
        <v>38</v>
      </c>
      <c r="B11" s="30"/>
      <c r="C11" s="46"/>
    </row>
    <row r="12" spans="1:3" ht="30" x14ac:dyDescent="0.25">
      <c r="A12" s="22" t="s">
        <v>39</v>
      </c>
      <c r="B12" s="30"/>
      <c r="C12" s="46"/>
    </row>
    <row r="13" spans="1:3" ht="30" x14ac:dyDescent="0.25">
      <c r="A13" s="22" t="s">
        <v>255</v>
      </c>
      <c r="B13" s="30"/>
      <c r="C13" s="46"/>
    </row>
    <row r="14" spans="1:3" x14ac:dyDescent="0.25">
      <c r="A14" s="22" t="s">
        <v>249</v>
      </c>
      <c r="B14" s="30">
        <f t="shared" ref="B14:B15" si="1">C14</f>
        <v>1108</v>
      </c>
      <c r="C14" s="46">
        <v>1108</v>
      </c>
    </row>
    <row r="15" spans="1:3" x14ac:dyDescent="0.25">
      <c r="A15" s="22" t="s">
        <v>203</v>
      </c>
      <c r="B15" s="30">
        <f t="shared" si="1"/>
        <v>2107</v>
      </c>
      <c r="C15" s="46">
        <v>2107</v>
      </c>
    </row>
    <row r="16" spans="1:3" ht="30" x14ac:dyDescent="0.25">
      <c r="A16" s="22" t="s">
        <v>41</v>
      </c>
      <c r="B16" s="30">
        <f t="shared" ref="B16:B26" si="2">C16*1.15</f>
        <v>105.8</v>
      </c>
      <c r="C16" s="46">
        <v>92</v>
      </c>
    </row>
    <row r="17" spans="1:3" x14ac:dyDescent="0.25">
      <c r="A17" s="22" t="s">
        <v>42</v>
      </c>
      <c r="B17" s="30">
        <f t="shared" si="2"/>
        <v>1646.8</v>
      </c>
      <c r="C17" s="46">
        <v>1432</v>
      </c>
    </row>
    <row r="18" spans="1:3" x14ac:dyDescent="0.25">
      <c r="A18" s="22" t="s">
        <v>43</v>
      </c>
      <c r="B18" s="30">
        <f t="shared" si="2"/>
        <v>1244.3</v>
      </c>
      <c r="C18" s="46">
        <v>1082</v>
      </c>
    </row>
    <row r="19" spans="1:3" x14ac:dyDescent="0.25">
      <c r="A19" s="22" t="s">
        <v>44</v>
      </c>
      <c r="B19" s="30">
        <f t="shared" si="2"/>
        <v>1442.1</v>
      </c>
      <c r="C19" s="46">
        <v>1254</v>
      </c>
    </row>
    <row r="20" spans="1:3" x14ac:dyDescent="0.25">
      <c r="A20" s="22" t="s">
        <v>45</v>
      </c>
      <c r="B20" s="30">
        <f t="shared" si="2"/>
        <v>2436.85</v>
      </c>
      <c r="C20" s="46">
        <v>2119</v>
      </c>
    </row>
    <row r="21" spans="1:3" x14ac:dyDescent="0.25">
      <c r="A21" s="22" t="s">
        <v>46</v>
      </c>
      <c r="B21" s="30">
        <f t="shared" si="2"/>
        <v>451.95</v>
      </c>
      <c r="C21" s="46">
        <v>393</v>
      </c>
    </row>
    <row r="22" spans="1:3" x14ac:dyDescent="0.25">
      <c r="A22" s="22" t="s">
        <v>47</v>
      </c>
      <c r="B22" s="30">
        <f t="shared" si="2"/>
        <v>681.94999999999993</v>
      </c>
      <c r="C22" s="46">
        <v>593</v>
      </c>
    </row>
    <row r="23" spans="1:3" ht="30" x14ac:dyDescent="0.25">
      <c r="A23" s="22" t="s">
        <v>48</v>
      </c>
      <c r="B23" s="30">
        <f t="shared" si="2"/>
        <v>1846.8999999999999</v>
      </c>
      <c r="C23" s="46">
        <v>1606</v>
      </c>
    </row>
    <row r="24" spans="1:3" x14ac:dyDescent="0.25">
      <c r="A24" s="22" t="s">
        <v>49</v>
      </c>
      <c r="B24" s="30">
        <f t="shared" si="2"/>
        <v>2512.75</v>
      </c>
      <c r="C24" s="46">
        <v>2185</v>
      </c>
    </row>
    <row r="25" spans="1:3" ht="30" x14ac:dyDescent="0.25">
      <c r="A25" s="22" t="s">
        <v>50</v>
      </c>
      <c r="B25" s="30">
        <f t="shared" si="2"/>
        <v>3436.2</v>
      </c>
      <c r="C25" s="46">
        <v>2988</v>
      </c>
    </row>
    <row r="26" spans="1:3" x14ac:dyDescent="0.25">
      <c r="A26" s="22" t="s">
        <v>51</v>
      </c>
      <c r="B26" s="30">
        <f t="shared" si="2"/>
        <v>4058.35</v>
      </c>
      <c r="C26" s="46">
        <v>3529</v>
      </c>
    </row>
    <row r="27" spans="1:3" x14ac:dyDescent="0.25">
      <c r="A27" s="22" t="s">
        <v>204</v>
      </c>
      <c r="B27" s="30">
        <f>C27</f>
        <v>1024</v>
      </c>
      <c r="C27" s="46">
        <v>1024</v>
      </c>
    </row>
    <row r="28" spans="1:3" x14ac:dyDescent="0.25">
      <c r="A28" s="23" t="s">
        <v>53</v>
      </c>
      <c r="B28" s="30">
        <v>1024</v>
      </c>
      <c r="C28" s="46">
        <v>1024</v>
      </c>
    </row>
    <row r="29" spans="1:3" x14ac:dyDescent="0.25">
      <c r="A29" s="22" t="s">
        <v>54</v>
      </c>
      <c r="B29" s="30">
        <f>C29</f>
        <v>772</v>
      </c>
      <c r="C29" s="46">
        <v>772</v>
      </c>
    </row>
    <row r="30" spans="1:3" ht="30" x14ac:dyDescent="0.25">
      <c r="A30" s="22" t="s">
        <v>55</v>
      </c>
      <c r="B30" s="30">
        <f>C30</f>
        <v>500</v>
      </c>
      <c r="C30" s="46">
        <v>500</v>
      </c>
    </row>
    <row r="31" spans="1:3" x14ac:dyDescent="0.25">
      <c r="A31" s="22" t="s">
        <v>56</v>
      </c>
      <c r="B31" s="30">
        <f>C31*1.15</f>
        <v>1631.85</v>
      </c>
      <c r="C31" s="46">
        <v>1419</v>
      </c>
    </row>
    <row r="32" spans="1:3" ht="30" x14ac:dyDescent="0.25">
      <c r="A32" s="22" t="s">
        <v>57</v>
      </c>
      <c r="B32" s="30">
        <f>C32</f>
        <v>730</v>
      </c>
      <c r="C32" s="46">
        <v>730</v>
      </c>
    </row>
    <row r="33" spans="1:3" x14ac:dyDescent="0.25">
      <c r="A33" s="67">
        <v>200</v>
      </c>
      <c r="B33" s="47"/>
      <c r="C33" s="47"/>
    </row>
    <row r="34" spans="1:3" ht="30" x14ac:dyDescent="0.25">
      <c r="A34" s="22" t="s">
        <v>205</v>
      </c>
      <c r="B34" s="30">
        <f t="shared" ref="B34:B43" si="3">C34*1.15</f>
        <v>641.69999999999993</v>
      </c>
      <c r="C34" s="46">
        <v>558</v>
      </c>
    </row>
    <row r="35" spans="1:3" x14ac:dyDescent="0.25">
      <c r="A35" s="22" t="s">
        <v>3</v>
      </c>
      <c r="B35" s="30">
        <f t="shared" si="3"/>
        <v>972.9</v>
      </c>
      <c r="C35" s="46">
        <v>846</v>
      </c>
    </row>
    <row r="36" spans="1:3" x14ac:dyDescent="0.25">
      <c r="A36" s="22" t="s">
        <v>59</v>
      </c>
      <c r="B36" s="30">
        <f t="shared" si="3"/>
        <v>1271.8999999999999</v>
      </c>
      <c r="C36" s="46">
        <v>1106</v>
      </c>
    </row>
    <row r="37" spans="1:3" x14ac:dyDescent="0.25">
      <c r="A37" s="22" t="s">
        <v>60</v>
      </c>
      <c r="B37" s="30">
        <f t="shared" si="3"/>
        <v>297.84999999999997</v>
      </c>
      <c r="C37" s="46">
        <v>259</v>
      </c>
    </row>
    <row r="38" spans="1:3" x14ac:dyDescent="0.25">
      <c r="A38" s="22" t="s">
        <v>61</v>
      </c>
      <c r="B38" s="30">
        <f t="shared" si="3"/>
        <v>493.34999999999997</v>
      </c>
      <c r="C38" s="46">
        <v>429</v>
      </c>
    </row>
    <row r="39" spans="1:3" x14ac:dyDescent="0.25">
      <c r="A39" s="22" t="s">
        <v>62</v>
      </c>
      <c r="B39" s="30">
        <f t="shared" si="3"/>
        <v>364.54999999999995</v>
      </c>
      <c r="C39" s="46">
        <v>317</v>
      </c>
    </row>
    <row r="40" spans="1:3" ht="30" x14ac:dyDescent="0.25">
      <c r="A40" s="22" t="s">
        <v>63</v>
      </c>
      <c r="B40" s="30">
        <f t="shared" si="3"/>
        <v>756.69999999999993</v>
      </c>
      <c r="C40" s="46">
        <v>658</v>
      </c>
    </row>
    <row r="41" spans="1:3" ht="30" x14ac:dyDescent="0.25">
      <c r="A41" s="22" t="s">
        <v>64</v>
      </c>
      <c r="B41" s="30">
        <f t="shared" si="3"/>
        <v>1529.4999999999998</v>
      </c>
      <c r="C41" s="46">
        <v>1330</v>
      </c>
    </row>
    <row r="42" spans="1:3" ht="30" x14ac:dyDescent="0.25">
      <c r="A42" s="29" t="s">
        <v>65</v>
      </c>
      <c r="B42" s="44">
        <f t="shared" si="3"/>
        <v>1506.4999999999998</v>
      </c>
      <c r="C42" s="48">
        <v>1310</v>
      </c>
    </row>
    <row r="43" spans="1:3" ht="30" x14ac:dyDescent="0.25">
      <c r="A43" s="29" t="s">
        <v>66</v>
      </c>
      <c r="B43" s="44">
        <f t="shared" si="3"/>
        <v>737.15</v>
      </c>
      <c r="C43" s="48">
        <v>641</v>
      </c>
    </row>
    <row r="44" spans="1:3" s="34" customFormat="1" ht="45" x14ac:dyDescent="0.25">
      <c r="A44" s="33" t="s">
        <v>234</v>
      </c>
      <c r="B44" s="45">
        <v>500</v>
      </c>
      <c r="C44" s="45">
        <v>500</v>
      </c>
    </row>
    <row r="45" spans="1:3" ht="45" x14ac:dyDescent="0.25">
      <c r="A45" s="33" t="s">
        <v>235</v>
      </c>
      <c r="B45" s="45">
        <v>1310</v>
      </c>
      <c r="C45" s="45">
        <v>1310</v>
      </c>
    </row>
    <row r="46" spans="1:3" ht="30" x14ac:dyDescent="0.25">
      <c r="A46" s="33" t="s">
        <v>236</v>
      </c>
      <c r="B46" s="45">
        <v>641</v>
      </c>
      <c r="C46" s="45">
        <v>641</v>
      </c>
    </row>
    <row r="47" spans="1:3" x14ac:dyDescent="0.25">
      <c r="A47" s="67">
        <v>300</v>
      </c>
      <c r="B47" s="47"/>
      <c r="C47" s="49"/>
    </row>
    <row r="48" spans="1:3" ht="30" x14ac:dyDescent="0.25">
      <c r="A48" s="22" t="s">
        <v>67</v>
      </c>
      <c r="B48" s="30">
        <f t="shared" ref="B48:B53" si="4">C48*1.15</f>
        <v>661.25</v>
      </c>
      <c r="C48" s="46">
        <v>575</v>
      </c>
    </row>
    <row r="49" spans="1:3" x14ac:dyDescent="0.25">
      <c r="A49" s="22" t="s">
        <v>68</v>
      </c>
      <c r="B49" s="30">
        <f t="shared" si="4"/>
        <v>1282.25</v>
      </c>
      <c r="C49" s="46">
        <v>1115</v>
      </c>
    </row>
    <row r="50" spans="1:3" x14ac:dyDescent="0.25">
      <c r="A50" s="22" t="s">
        <v>69</v>
      </c>
      <c r="B50" s="30">
        <f t="shared" si="4"/>
        <v>1928.55</v>
      </c>
      <c r="C50" s="46">
        <v>1677</v>
      </c>
    </row>
    <row r="51" spans="1:3" ht="30" x14ac:dyDescent="0.25">
      <c r="A51" s="23" t="s">
        <v>70</v>
      </c>
      <c r="B51" s="30">
        <f t="shared" si="4"/>
        <v>2944</v>
      </c>
      <c r="C51" s="46">
        <v>2560</v>
      </c>
    </row>
    <row r="52" spans="1:3" ht="30" x14ac:dyDescent="0.25">
      <c r="A52" s="22" t="s">
        <v>71</v>
      </c>
      <c r="B52" s="30">
        <f t="shared" si="4"/>
        <v>649.75</v>
      </c>
      <c r="C52" s="46">
        <v>565</v>
      </c>
    </row>
    <row r="53" spans="1:3" ht="30" x14ac:dyDescent="0.25">
      <c r="A53" s="22" t="s">
        <v>72</v>
      </c>
      <c r="B53" s="30">
        <f t="shared" si="4"/>
        <v>338.09999999999997</v>
      </c>
      <c r="C53" s="46">
        <v>294</v>
      </c>
    </row>
    <row r="54" spans="1:3" ht="30" x14ac:dyDescent="0.25">
      <c r="A54" s="22" t="s">
        <v>73</v>
      </c>
      <c r="B54" s="30">
        <f>C54</f>
        <v>3561</v>
      </c>
      <c r="C54" s="46">
        <v>3561</v>
      </c>
    </row>
    <row r="55" spans="1:3" x14ac:dyDescent="0.25">
      <c r="A55" s="22" t="s">
        <v>74</v>
      </c>
      <c r="B55" s="30">
        <f>C55</f>
        <v>1766</v>
      </c>
      <c r="C55" s="46">
        <v>1766</v>
      </c>
    </row>
    <row r="56" spans="1:3" x14ac:dyDescent="0.25">
      <c r="A56" s="22" t="s">
        <v>75</v>
      </c>
      <c r="B56" s="30">
        <f t="shared" ref="B56:B61" si="5">C56*1.15</f>
        <v>719.9</v>
      </c>
      <c r="C56" s="46">
        <v>626</v>
      </c>
    </row>
    <row r="57" spans="1:3" x14ac:dyDescent="0.25">
      <c r="A57" s="22" t="s">
        <v>76</v>
      </c>
      <c r="B57" s="30">
        <f t="shared" si="5"/>
        <v>1788.2499999999998</v>
      </c>
      <c r="C57" s="46">
        <v>1555</v>
      </c>
    </row>
    <row r="58" spans="1:3" ht="45" x14ac:dyDescent="0.25">
      <c r="A58" s="22" t="s">
        <v>254</v>
      </c>
      <c r="B58" s="30">
        <f t="shared" si="5"/>
        <v>872.84999999999991</v>
      </c>
      <c r="C58" s="46">
        <v>759</v>
      </c>
    </row>
    <row r="59" spans="1:3" ht="45" x14ac:dyDescent="0.25">
      <c r="A59" s="22" t="s">
        <v>206</v>
      </c>
      <c r="B59" s="30">
        <f t="shared" si="5"/>
        <v>2743.8999999999996</v>
      </c>
      <c r="C59" s="46">
        <v>2386</v>
      </c>
    </row>
    <row r="60" spans="1:3" x14ac:dyDescent="0.25">
      <c r="A60" s="22" t="s">
        <v>4</v>
      </c>
      <c r="B60" s="30">
        <f t="shared" si="5"/>
        <v>6817.2</v>
      </c>
      <c r="C60" s="46">
        <v>5928</v>
      </c>
    </row>
    <row r="61" spans="1:3" ht="30" x14ac:dyDescent="0.25">
      <c r="A61" s="22" t="s">
        <v>78</v>
      </c>
      <c r="B61" s="30">
        <f t="shared" si="5"/>
        <v>6817.2</v>
      </c>
      <c r="C61" s="46">
        <v>5928</v>
      </c>
    </row>
    <row r="62" spans="1:3" s="34" customFormat="1" ht="45" x14ac:dyDescent="0.25">
      <c r="A62" s="33" t="s">
        <v>250</v>
      </c>
      <c r="B62" s="45">
        <v>500</v>
      </c>
      <c r="C62" s="45">
        <v>500</v>
      </c>
    </row>
    <row r="63" spans="1:3" ht="45" x14ac:dyDescent="0.25">
      <c r="A63" s="33" t="s">
        <v>251</v>
      </c>
      <c r="B63" s="45">
        <v>1310</v>
      </c>
      <c r="C63" s="45">
        <v>1310</v>
      </c>
    </row>
    <row r="64" spans="1:3" ht="30" x14ac:dyDescent="0.25">
      <c r="A64" s="33" t="s">
        <v>252</v>
      </c>
      <c r="B64" s="45">
        <v>641</v>
      </c>
      <c r="C64" s="45">
        <v>641</v>
      </c>
    </row>
    <row r="65" spans="1:3" x14ac:dyDescent="0.25">
      <c r="A65" s="22" t="s">
        <v>79</v>
      </c>
      <c r="B65" s="30">
        <f>C65</f>
        <v>1403</v>
      </c>
      <c r="C65" s="46">
        <v>1403</v>
      </c>
    </row>
    <row r="66" spans="1:3" x14ac:dyDescent="0.25">
      <c r="A66" s="67">
        <v>400</v>
      </c>
      <c r="B66" s="47"/>
      <c r="C66" s="47"/>
    </row>
    <row r="67" spans="1:3" x14ac:dyDescent="0.25">
      <c r="A67" s="22" t="s">
        <v>207</v>
      </c>
      <c r="B67" s="30">
        <f t="shared" ref="B67:B73" si="6">C67*1.15</f>
        <v>1773.3</v>
      </c>
      <c r="C67" s="46">
        <v>1542</v>
      </c>
    </row>
    <row r="68" spans="1:3" ht="30" x14ac:dyDescent="0.25">
      <c r="A68" s="22" t="s">
        <v>81</v>
      </c>
      <c r="B68" s="30">
        <f t="shared" si="6"/>
        <v>2861.2</v>
      </c>
      <c r="C68" s="46">
        <v>2488</v>
      </c>
    </row>
    <row r="69" spans="1:3" x14ac:dyDescent="0.25">
      <c r="A69" s="22" t="s">
        <v>208</v>
      </c>
      <c r="B69" s="30">
        <f t="shared" si="6"/>
        <v>703.8</v>
      </c>
      <c r="C69" s="46">
        <v>612</v>
      </c>
    </row>
    <row r="70" spans="1:3" ht="30" x14ac:dyDescent="0.25">
      <c r="A70" s="22" t="s">
        <v>209</v>
      </c>
      <c r="B70" s="30">
        <f t="shared" si="6"/>
        <v>5114.0499999999993</v>
      </c>
      <c r="C70" s="46">
        <v>4447</v>
      </c>
    </row>
    <row r="71" spans="1:3" x14ac:dyDescent="0.25">
      <c r="A71" s="22" t="s">
        <v>84</v>
      </c>
      <c r="B71" s="30">
        <f t="shared" si="6"/>
        <v>7041.45</v>
      </c>
      <c r="C71" s="46">
        <v>6123</v>
      </c>
    </row>
    <row r="72" spans="1:3" x14ac:dyDescent="0.25">
      <c r="A72" s="22" t="s">
        <v>85</v>
      </c>
      <c r="B72" s="30">
        <f t="shared" si="6"/>
        <v>1773.3</v>
      </c>
      <c r="C72" s="46">
        <v>1542</v>
      </c>
    </row>
    <row r="73" spans="1:3" x14ac:dyDescent="0.25">
      <c r="A73" s="22" t="s">
        <v>86</v>
      </c>
      <c r="B73" s="30">
        <f t="shared" si="6"/>
        <v>3308.5499999999997</v>
      </c>
      <c r="C73" s="46">
        <v>2877</v>
      </c>
    </row>
    <row r="74" spans="1:3" x14ac:dyDescent="0.25">
      <c r="A74" s="22" t="s">
        <v>87</v>
      </c>
      <c r="B74" s="30">
        <f>C74</f>
        <v>6040</v>
      </c>
      <c r="C74" s="46">
        <v>6040</v>
      </c>
    </row>
    <row r="75" spans="1:3" ht="45" x14ac:dyDescent="0.25">
      <c r="A75" s="22" t="s">
        <v>88</v>
      </c>
      <c r="B75" s="30">
        <f>C75*1.15</f>
        <v>2570.25</v>
      </c>
      <c r="C75" s="46">
        <v>2235</v>
      </c>
    </row>
    <row r="76" spans="1:3" ht="45" x14ac:dyDescent="0.25">
      <c r="A76" s="23" t="s">
        <v>89</v>
      </c>
      <c r="B76" s="30">
        <f>C76*1.15</f>
        <v>1592.7499999999998</v>
      </c>
      <c r="C76" s="46">
        <v>1385</v>
      </c>
    </row>
    <row r="77" spans="1:3" x14ac:dyDescent="0.25">
      <c r="A77" s="24" t="s">
        <v>90</v>
      </c>
      <c r="B77" s="30">
        <f t="shared" ref="B77:B86" si="7">C77</f>
        <v>3217</v>
      </c>
      <c r="C77" s="46">
        <v>3217</v>
      </c>
    </row>
    <row r="78" spans="1:3" ht="30" x14ac:dyDescent="0.25">
      <c r="A78" s="22" t="s">
        <v>91</v>
      </c>
      <c r="B78" s="30">
        <f t="shared" si="7"/>
        <v>6218</v>
      </c>
      <c r="C78" s="46">
        <v>6218</v>
      </c>
    </row>
    <row r="79" spans="1:3" ht="30" x14ac:dyDescent="0.25">
      <c r="A79" s="22" t="s">
        <v>92</v>
      </c>
      <c r="B79" s="30">
        <f t="shared" si="7"/>
        <v>2362</v>
      </c>
      <c r="C79" s="46">
        <v>2362</v>
      </c>
    </row>
    <row r="80" spans="1:3" ht="30" x14ac:dyDescent="0.25">
      <c r="A80" s="22" t="s">
        <v>93</v>
      </c>
      <c r="B80" s="30">
        <f t="shared" si="7"/>
        <v>8633</v>
      </c>
      <c r="C80" s="46">
        <v>8633</v>
      </c>
    </row>
    <row r="81" spans="1:3" ht="30" x14ac:dyDescent="0.25">
      <c r="A81" s="22" t="s">
        <v>94</v>
      </c>
      <c r="B81" s="30">
        <f t="shared" si="7"/>
        <v>2960</v>
      </c>
      <c r="C81" s="46">
        <v>2960</v>
      </c>
    </row>
    <row r="82" spans="1:3" ht="30" x14ac:dyDescent="0.25">
      <c r="A82" s="22" t="s">
        <v>210</v>
      </c>
      <c r="B82" s="30">
        <f t="shared" si="7"/>
        <v>11200</v>
      </c>
      <c r="C82" s="46">
        <v>11200</v>
      </c>
    </row>
    <row r="83" spans="1:3" x14ac:dyDescent="0.25">
      <c r="A83" s="22" t="s">
        <v>5</v>
      </c>
      <c r="B83" s="30">
        <f t="shared" si="7"/>
        <v>14026</v>
      </c>
      <c r="C83" s="46">
        <v>14026</v>
      </c>
    </row>
    <row r="84" spans="1:3" ht="30" x14ac:dyDescent="0.25">
      <c r="A84" s="22" t="s">
        <v>96</v>
      </c>
      <c r="B84" s="30">
        <f t="shared" si="7"/>
        <v>3832</v>
      </c>
      <c r="C84" s="46">
        <v>3832</v>
      </c>
    </row>
    <row r="85" spans="1:3" x14ac:dyDescent="0.25">
      <c r="A85" s="22" t="s">
        <v>97</v>
      </c>
      <c r="B85" s="30">
        <f t="shared" si="7"/>
        <v>6595</v>
      </c>
      <c r="C85" s="46">
        <v>6595</v>
      </c>
    </row>
    <row r="86" spans="1:3" ht="30" x14ac:dyDescent="0.25">
      <c r="A86" s="22" t="s">
        <v>98</v>
      </c>
      <c r="B86" s="30">
        <f t="shared" si="7"/>
        <v>8756</v>
      </c>
      <c r="C86" s="46">
        <v>8756</v>
      </c>
    </row>
    <row r="87" spans="1:3" x14ac:dyDescent="0.25">
      <c r="A87" s="22" t="s">
        <v>99</v>
      </c>
      <c r="B87" s="30">
        <f>C87*1.15</f>
        <v>6400.9</v>
      </c>
      <c r="C87" s="46">
        <v>5566</v>
      </c>
    </row>
    <row r="88" spans="1:3" ht="60" x14ac:dyDescent="0.25">
      <c r="A88" s="24" t="s">
        <v>211</v>
      </c>
      <c r="B88" s="30">
        <f>C88</f>
        <v>2721</v>
      </c>
      <c r="C88" s="46">
        <v>2721</v>
      </c>
    </row>
    <row r="89" spans="1:3" ht="60" x14ac:dyDescent="0.25">
      <c r="A89" s="24" t="s">
        <v>101</v>
      </c>
      <c r="B89" s="30">
        <f>C89</f>
        <v>4209</v>
      </c>
      <c r="C89" s="46">
        <v>4209</v>
      </c>
    </row>
    <row r="90" spans="1:3" ht="45" x14ac:dyDescent="0.25">
      <c r="A90" s="24" t="s">
        <v>102</v>
      </c>
      <c r="B90" s="30">
        <f>C90</f>
        <v>3300</v>
      </c>
      <c r="C90" s="46">
        <v>3300</v>
      </c>
    </row>
    <row r="91" spans="1:3" ht="45" x14ac:dyDescent="0.25">
      <c r="A91" s="24" t="s">
        <v>212</v>
      </c>
      <c r="B91" s="30">
        <f>C91</f>
        <v>1758</v>
      </c>
      <c r="C91" s="46">
        <v>1758</v>
      </c>
    </row>
    <row r="92" spans="1:3" x14ac:dyDescent="0.25">
      <c r="A92" s="22" t="s">
        <v>104</v>
      </c>
      <c r="B92" s="30">
        <f t="shared" ref="B92:B100" si="8">C92*1.15</f>
        <v>1115.5</v>
      </c>
      <c r="C92" s="46">
        <v>970</v>
      </c>
    </row>
    <row r="93" spans="1:3" ht="45" x14ac:dyDescent="0.25">
      <c r="A93" s="24" t="s">
        <v>213</v>
      </c>
      <c r="B93" s="30">
        <f t="shared" si="8"/>
        <v>1895.1999999999998</v>
      </c>
      <c r="C93" s="46">
        <v>1648</v>
      </c>
    </row>
    <row r="94" spans="1:3" x14ac:dyDescent="0.25">
      <c r="A94" s="23" t="s">
        <v>6</v>
      </c>
      <c r="B94" s="30">
        <f t="shared" si="8"/>
        <v>2693.2999999999997</v>
      </c>
      <c r="C94" s="46">
        <v>2342</v>
      </c>
    </row>
    <row r="95" spans="1:3" ht="45" x14ac:dyDescent="0.25">
      <c r="A95" s="24" t="s">
        <v>106</v>
      </c>
      <c r="B95" s="30">
        <f t="shared" si="8"/>
        <v>1814.6999999999998</v>
      </c>
      <c r="C95" s="46">
        <v>1578</v>
      </c>
    </row>
    <row r="96" spans="1:3" ht="30" x14ac:dyDescent="0.25">
      <c r="A96" s="24" t="s">
        <v>107</v>
      </c>
      <c r="B96" s="30">
        <f t="shared" si="8"/>
        <v>1247.75</v>
      </c>
      <c r="C96" s="46">
        <v>1085</v>
      </c>
    </row>
    <row r="97" spans="1:3" ht="30" x14ac:dyDescent="0.25">
      <c r="A97" s="22" t="s">
        <v>108</v>
      </c>
      <c r="B97" s="30">
        <f t="shared" si="8"/>
        <v>5689.0499999999993</v>
      </c>
      <c r="C97" s="46">
        <v>4947</v>
      </c>
    </row>
    <row r="98" spans="1:3" ht="45" x14ac:dyDescent="0.25">
      <c r="A98" s="22" t="s">
        <v>109</v>
      </c>
      <c r="B98" s="30">
        <f t="shared" si="8"/>
        <v>7813.0999999999995</v>
      </c>
      <c r="C98" s="46">
        <v>6794</v>
      </c>
    </row>
    <row r="99" spans="1:3" ht="45" x14ac:dyDescent="0.25">
      <c r="A99" s="22" t="s">
        <v>110</v>
      </c>
      <c r="B99" s="30">
        <f t="shared" si="8"/>
        <v>5989.2</v>
      </c>
      <c r="C99" s="46">
        <v>5208</v>
      </c>
    </row>
    <row r="100" spans="1:3" ht="60" x14ac:dyDescent="0.25">
      <c r="A100" s="22" t="s">
        <v>111</v>
      </c>
      <c r="B100" s="30">
        <f t="shared" si="8"/>
        <v>8469.75</v>
      </c>
      <c r="C100" s="46">
        <v>7365</v>
      </c>
    </row>
    <row r="101" spans="1:3" x14ac:dyDescent="0.25">
      <c r="A101" s="22" t="s">
        <v>214</v>
      </c>
      <c r="B101" s="30">
        <f>C101</f>
        <v>443</v>
      </c>
      <c r="C101" s="46">
        <v>443</v>
      </c>
    </row>
    <row r="102" spans="1:3" x14ac:dyDescent="0.25">
      <c r="A102" s="67">
        <v>500</v>
      </c>
      <c r="B102" s="47"/>
      <c r="C102" s="47"/>
    </row>
    <row r="103" spans="1:3" x14ac:dyDescent="0.25">
      <c r="A103" s="22" t="s">
        <v>215</v>
      </c>
      <c r="B103" s="30">
        <f t="shared" ref="B103:B109" si="9">C103*1.15</f>
        <v>7210.4999999999991</v>
      </c>
      <c r="C103" s="46">
        <v>6270</v>
      </c>
    </row>
    <row r="104" spans="1:3" x14ac:dyDescent="0.25">
      <c r="A104" s="22" t="s">
        <v>7</v>
      </c>
      <c r="B104" s="30">
        <f>C104</f>
        <v>7838</v>
      </c>
      <c r="C104" s="46">
        <v>7838</v>
      </c>
    </row>
    <row r="105" spans="1:3" x14ac:dyDescent="0.25">
      <c r="A105" s="22" t="s">
        <v>114</v>
      </c>
      <c r="B105" s="30">
        <f t="shared" si="9"/>
        <v>7095.4999999999991</v>
      </c>
      <c r="C105" s="46">
        <v>6170</v>
      </c>
    </row>
    <row r="106" spans="1:3" x14ac:dyDescent="0.25">
      <c r="A106" s="22" t="s">
        <v>115</v>
      </c>
      <c r="B106" s="30">
        <f t="shared" si="9"/>
        <v>9173.5499999999993</v>
      </c>
      <c r="C106" s="46">
        <v>7977</v>
      </c>
    </row>
    <row r="107" spans="1:3" x14ac:dyDescent="0.25">
      <c r="A107" s="22" t="s">
        <v>116</v>
      </c>
      <c r="B107" s="30">
        <f t="shared" si="9"/>
        <v>9823.2999999999993</v>
      </c>
      <c r="C107" s="46">
        <v>8542</v>
      </c>
    </row>
    <row r="108" spans="1:3" x14ac:dyDescent="0.25">
      <c r="A108" s="23" t="s">
        <v>117</v>
      </c>
      <c r="B108" s="30">
        <f t="shared" si="9"/>
        <v>1957.3</v>
      </c>
      <c r="C108" s="46">
        <v>1702</v>
      </c>
    </row>
    <row r="109" spans="1:3" x14ac:dyDescent="0.25">
      <c r="A109" s="22" t="s">
        <v>118</v>
      </c>
      <c r="B109" s="30">
        <f t="shared" si="9"/>
        <v>1714.6499999999999</v>
      </c>
      <c r="C109" s="46">
        <v>1491</v>
      </c>
    </row>
    <row r="110" spans="1:3" x14ac:dyDescent="0.25">
      <c r="A110" s="22" t="s">
        <v>216</v>
      </c>
      <c r="B110" s="30">
        <f t="shared" ref="B110:B115" si="10">C110</f>
        <v>1498</v>
      </c>
      <c r="C110" s="46">
        <v>1498</v>
      </c>
    </row>
    <row r="111" spans="1:3" x14ac:dyDescent="0.25">
      <c r="A111" s="22" t="s">
        <v>8</v>
      </c>
      <c r="B111" s="30">
        <f t="shared" si="10"/>
        <v>2052</v>
      </c>
      <c r="C111" s="46">
        <v>2052</v>
      </c>
    </row>
    <row r="112" spans="1:3" x14ac:dyDescent="0.25">
      <c r="A112" s="22" t="s">
        <v>9</v>
      </c>
      <c r="B112" s="30">
        <f t="shared" si="10"/>
        <v>2437</v>
      </c>
      <c r="C112" s="46">
        <v>2437</v>
      </c>
    </row>
    <row r="113" spans="1:3" x14ac:dyDescent="0.25">
      <c r="A113" s="22" t="s">
        <v>217</v>
      </c>
      <c r="B113" s="30">
        <f t="shared" si="10"/>
        <v>1678</v>
      </c>
      <c r="C113" s="46">
        <v>1678</v>
      </c>
    </row>
    <row r="114" spans="1:3" x14ac:dyDescent="0.25">
      <c r="A114" s="22" t="s">
        <v>10</v>
      </c>
      <c r="B114" s="30">
        <f t="shared" si="10"/>
        <v>2114</v>
      </c>
      <c r="C114" s="46">
        <v>2114</v>
      </c>
    </row>
    <row r="115" spans="1:3" x14ac:dyDescent="0.25">
      <c r="A115" s="22" t="s">
        <v>11</v>
      </c>
      <c r="B115" s="30">
        <f t="shared" si="10"/>
        <v>2434</v>
      </c>
      <c r="C115" s="46">
        <v>2434</v>
      </c>
    </row>
    <row r="116" spans="1:3" ht="30" x14ac:dyDescent="0.25">
      <c r="A116" s="22" t="s">
        <v>218</v>
      </c>
      <c r="B116" s="30">
        <f>C116*1.15</f>
        <v>7224.2999999999993</v>
      </c>
      <c r="C116" s="46">
        <v>6282</v>
      </c>
    </row>
    <row r="117" spans="1:3" x14ac:dyDescent="0.25">
      <c r="A117" s="25" t="s">
        <v>12</v>
      </c>
      <c r="B117" s="30">
        <f>C117*1.15</f>
        <v>9032.0999999999985</v>
      </c>
      <c r="C117" s="46">
        <v>7854</v>
      </c>
    </row>
    <row r="118" spans="1:3" x14ac:dyDescent="0.25">
      <c r="A118" s="67">
        <v>600</v>
      </c>
      <c r="B118" s="47"/>
      <c r="C118" s="47"/>
    </row>
    <row r="119" spans="1:3" ht="30" x14ac:dyDescent="0.25">
      <c r="A119" s="22" t="s">
        <v>244</v>
      </c>
      <c r="B119" s="30">
        <f t="shared" ref="B119:B126" si="11">C119*1.15</f>
        <v>7127.7</v>
      </c>
      <c r="C119" s="46">
        <v>6198</v>
      </c>
    </row>
    <row r="120" spans="1:3" ht="30" x14ac:dyDescent="0.25">
      <c r="A120" s="22" t="s">
        <v>243</v>
      </c>
      <c r="B120" s="30">
        <f>C120*1.15</f>
        <v>7702.7</v>
      </c>
      <c r="C120" s="46">
        <v>6698</v>
      </c>
    </row>
    <row r="121" spans="1:3" ht="30" x14ac:dyDescent="0.25">
      <c r="A121" s="22" t="s">
        <v>245</v>
      </c>
      <c r="B121" s="30">
        <f t="shared" si="11"/>
        <v>7127.7</v>
      </c>
      <c r="C121" s="46">
        <v>6198</v>
      </c>
    </row>
    <row r="122" spans="1:3" ht="30" x14ac:dyDescent="0.25">
      <c r="A122" s="22" t="s">
        <v>246</v>
      </c>
      <c r="B122" s="30">
        <f t="shared" si="11"/>
        <v>7702.7</v>
      </c>
      <c r="C122" s="46">
        <v>6698</v>
      </c>
    </row>
    <row r="123" spans="1:3" x14ac:dyDescent="0.25">
      <c r="A123" s="22" t="s">
        <v>122</v>
      </c>
      <c r="B123" s="30">
        <f t="shared" si="11"/>
        <v>9139.0499999999993</v>
      </c>
      <c r="C123" s="46">
        <v>7947</v>
      </c>
    </row>
    <row r="124" spans="1:3" ht="30" x14ac:dyDescent="0.25">
      <c r="A124" s="22" t="s">
        <v>123</v>
      </c>
      <c r="B124" s="30">
        <f t="shared" si="11"/>
        <v>3737.4999999999995</v>
      </c>
      <c r="C124" s="46">
        <v>3250</v>
      </c>
    </row>
    <row r="125" spans="1:3" x14ac:dyDescent="0.25">
      <c r="A125" s="22" t="s">
        <v>124</v>
      </c>
      <c r="B125" s="30">
        <f t="shared" si="11"/>
        <v>1033.8499999999999</v>
      </c>
      <c r="C125" s="46">
        <v>899</v>
      </c>
    </row>
    <row r="126" spans="1:3" x14ac:dyDescent="0.25">
      <c r="A126" s="22" t="s">
        <v>125</v>
      </c>
      <c r="B126" s="30">
        <f t="shared" si="11"/>
        <v>2373.6</v>
      </c>
      <c r="C126" s="46">
        <v>2064</v>
      </c>
    </row>
    <row r="127" spans="1:3" s="34" customFormat="1" x14ac:dyDescent="0.25">
      <c r="A127" s="33" t="s">
        <v>253</v>
      </c>
      <c r="B127" s="45">
        <v>899</v>
      </c>
      <c r="C127" s="45">
        <v>899</v>
      </c>
    </row>
    <row r="128" spans="1:3" x14ac:dyDescent="0.25">
      <c r="A128" s="67">
        <v>700</v>
      </c>
      <c r="B128" s="47"/>
      <c r="C128" s="47"/>
    </row>
    <row r="129" spans="1:3" x14ac:dyDescent="0.25">
      <c r="A129" s="22" t="s">
        <v>126</v>
      </c>
      <c r="B129" s="30">
        <f>C129*1.15</f>
        <v>878.59999999999991</v>
      </c>
      <c r="C129" s="46">
        <v>764</v>
      </c>
    </row>
    <row r="130" spans="1:3" x14ac:dyDescent="0.25">
      <c r="A130" s="22" t="s">
        <v>127</v>
      </c>
      <c r="B130" s="30">
        <f t="shared" ref="B130:B135" si="12">C130*1.15</f>
        <v>1486.9499999999998</v>
      </c>
      <c r="C130" s="46">
        <v>1293</v>
      </c>
    </row>
    <row r="131" spans="1:3" ht="30" x14ac:dyDescent="0.25">
      <c r="A131" s="22" t="s">
        <v>128</v>
      </c>
      <c r="B131" s="30">
        <f t="shared" si="12"/>
        <v>1733.05</v>
      </c>
      <c r="C131" s="46">
        <v>1507</v>
      </c>
    </row>
    <row r="132" spans="1:3" x14ac:dyDescent="0.25">
      <c r="A132" s="22" t="s">
        <v>129</v>
      </c>
      <c r="B132" s="30">
        <f t="shared" si="12"/>
        <v>1183.3499999999999</v>
      </c>
      <c r="C132" s="46">
        <v>1029</v>
      </c>
    </row>
    <row r="133" spans="1:3" x14ac:dyDescent="0.25">
      <c r="A133" s="22" t="s">
        <v>130</v>
      </c>
      <c r="B133" s="30">
        <f t="shared" si="12"/>
        <v>1954.9999999999998</v>
      </c>
      <c r="C133" s="46">
        <v>1700</v>
      </c>
    </row>
    <row r="134" spans="1:3" ht="30" x14ac:dyDescent="0.25">
      <c r="A134" s="22" t="s">
        <v>131</v>
      </c>
      <c r="B134" s="30">
        <f t="shared" si="12"/>
        <v>2252.85</v>
      </c>
      <c r="C134" s="46">
        <v>1959</v>
      </c>
    </row>
    <row r="135" spans="1:3" x14ac:dyDescent="0.25">
      <c r="A135" s="22" t="s">
        <v>132</v>
      </c>
      <c r="B135" s="30">
        <f t="shared" si="12"/>
        <v>2447.1999999999998</v>
      </c>
      <c r="C135" s="46">
        <v>2128</v>
      </c>
    </row>
    <row r="136" spans="1:3" ht="30" x14ac:dyDescent="0.25">
      <c r="A136" s="22" t="s">
        <v>133</v>
      </c>
      <c r="B136" s="30">
        <f>C136*1.15</f>
        <v>784.3</v>
      </c>
      <c r="C136" s="46">
        <v>682</v>
      </c>
    </row>
    <row r="137" spans="1:3" x14ac:dyDescent="0.25">
      <c r="A137" s="67">
        <v>800</v>
      </c>
      <c r="B137" s="47"/>
      <c r="C137" s="47"/>
    </row>
    <row r="138" spans="1:3" x14ac:dyDescent="0.25">
      <c r="A138" s="22" t="s">
        <v>134</v>
      </c>
      <c r="B138" s="30">
        <f t="shared" ref="B138:B147" si="13">C138</f>
        <v>9696</v>
      </c>
      <c r="C138" s="46">
        <v>9696</v>
      </c>
    </row>
    <row r="139" spans="1:3" x14ac:dyDescent="0.25">
      <c r="A139" s="22" t="s">
        <v>135</v>
      </c>
      <c r="B139" s="30">
        <f t="shared" si="13"/>
        <v>8285</v>
      </c>
      <c r="C139" s="46">
        <v>8285</v>
      </c>
    </row>
    <row r="140" spans="1:3" ht="30" x14ac:dyDescent="0.25">
      <c r="A140" s="22" t="s">
        <v>136</v>
      </c>
      <c r="B140" s="30">
        <f t="shared" si="13"/>
        <v>4628</v>
      </c>
      <c r="C140" s="46">
        <v>4628</v>
      </c>
    </row>
    <row r="141" spans="1:3" x14ac:dyDescent="0.25">
      <c r="A141" s="22" t="s">
        <v>137</v>
      </c>
      <c r="B141" s="30">
        <f t="shared" si="13"/>
        <v>2174</v>
      </c>
      <c r="C141" s="46">
        <v>2174</v>
      </c>
    </row>
    <row r="142" spans="1:3" x14ac:dyDescent="0.25">
      <c r="A142" s="22" t="s">
        <v>138</v>
      </c>
      <c r="B142" s="30">
        <f t="shared" si="13"/>
        <v>3839</v>
      </c>
      <c r="C142" s="46">
        <v>3839</v>
      </c>
    </row>
    <row r="143" spans="1:3" ht="30" x14ac:dyDescent="0.25">
      <c r="A143" s="22" t="s">
        <v>139</v>
      </c>
      <c r="B143" s="30">
        <f t="shared" si="13"/>
        <v>2961</v>
      </c>
      <c r="C143" s="46">
        <v>2961</v>
      </c>
    </row>
    <row r="144" spans="1:3" x14ac:dyDescent="0.25">
      <c r="A144" s="22" t="s">
        <v>140</v>
      </c>
      <c r="B144" s="30">
        <f t="shared" si="13"/>
        <v>5674</v>
      </c>
      <c r="C144" s="46">
        <v>5674</v>
      </c>
    </row>
    <row r="145" spans="1:3" x14ac:dyDescent="0.25">
      <c r="A145" s="22" t="s">
        <v>141</v>
      </c>
      <c r="B145" s="30">
        <f t="shared" si="13"/>
        <v>3339</v>
      </c>
      <c r="C145" s="46">
        <v>3339</v>
      </c>
    </row>
    <row r="146" spans="1:3" x14ac:dyDescent="0.25">
      <c r="A146" s="22" t="s">
        <v>142</v>
      </c>
      <c r="B146" s="30">
        <f t="shared" si="13"/>
        <v>5117</v>
      </c>
      <c r="C146" s="46">
        <v>5117</v>
      </c>
    </row>
    <row r="147" spans="1:3" ht="30" x14ac:dyDescent="0.25">
      <c r="A147" s="22" t="s">
        <v>143</v>
      </c>
      <c r="B147" s="30">
        <f t="shared" si="13"/>
        <v>1663</v>
      </c>
      <c r="C147" s="46">
        <v>1663</v>
      </c>
    </row>
    <row r="148" spans="1:3" ht="30" x14ac:dyDescent="0.25">
      <c r="A148" s="22" t="s">
        <v>144</v>
      </c>
      <c r="B148" s="30">
        <f>C148*1.15</f>
        <v>1147.6999999999998</v>
      </c>
      <c r="C148" s="46">
        <v>998</v>
      </c>
    </row>
    <row r="149" spans="1:3" ht="30" x14ac:dyDescent="0.25">
      <c r="A149" s="22" t="s">
        <v>145</v>
      </c>
      <c r="B149" s="30">
        <f>C149*1.15</f>
        <v>2480.5499999999997</v>
      </c>
      <c r="C149" s="46">
        <v>2157</v>
      </c>
    </row>
    <row r="150" spans="1:3" x14ac:dyDescent="0.25">
      <c r="A150" s="22" t="s">
        <v>146</v>
      </c>
      <c r="B150" s="30">
        <f>C150*1.075</f>
        <v>6846.6749999999993</v>
      </c>
      <c r="C150" s="46">
        <v>6369</v>
      </c>
    </row>
    <row r="151" spans="1:3" x14ac:dyDescent="0.25">
      <c r="A151" s="22" t="s">
        <v>147</v>
      </c>
      <c r="B151" s="30">
        <f>C151*1.075</f>
        <v>13948.125</v>
      </c>
      <c r="C151" s="46">
        <v>12975</v>
      </c>
    </row>
    <row r="152" spans="1:3" x14ac:dyDescent="0.25">
      <c r="A152" s="22" t="s">
        <v>148</v>
      </c>
      <c r="B152" s="30">
        <f>C152</f>
        <v>8170</v>
      </c>
      <c r="C152" s="46">
        <v>8170</v>
      </c>
    </row>
    <row r="153" spans="1:3" x14ac:dyDescent="0.25">
      <c r="A153" s="22" t="s">
        <v>149</v>
      </c>
      <c r="B153" s="30">
        <f>C153</f>
        <v>5867</v>
      </c>
      <c r="C153" s="46">
        <v>5867</v>
      </c>
    </row>
    <row r="154" spans="1:3" ht="30" x14ac:dyDescent="0.25">
      <c r="A154" s="22" t="s">
        <v>150</v>
      </c>
      <c r="B154" s="30">
        <f>C154</f>
        <v>7751</v>
      </c>
      <c r="C154" s="46">
        <v>7751</v>
      </c>
    </row>
    <row r="155" spans="1:3" ht="30" x14ac:dyDescent="0.25">
      <c r="A155" s="22" t="s">
        <v>151</v>
      </c>
      <c r="B155" s="30">
        <f>C155*1.075</f>
        <v>16356.125</v>
      </c>
      <c r="C155" s="46">
        <v>15215</v>
      </c>
    </row>
    <row r="156" spans="1:3" ht="45" x14ac:dyDescent="0.25">
      <c r="A156" s="23" t="s">
        <v>152</v>
      </c>
      <c r="B156" s="30">
        <f>C156*1.075</f>
        <v>19952</v>
      </c>
      <c r="C156" s="46">
        <v>18560</v>
      </c>
    </row>
    <row r="157" spans="1:3" x14ac:dyDescent="0.25">
      <c r="A157" s="22" t="s">
        <v>153</v>
      </c>
      <c r="B157" s="30">
        <f>C157</f>
        <v>114</v>
      </c>
      <c r="C157" s="46">
        <v>114</v>
      </c>
    </row>
    <row r="158" spans="1:3" x14ac:dyDescent="0.25">
      <c r="A158" s="22" t="s">
        <v>154</v>
      </c>
      <c r="B158" s="30">
        <f>C158*1.075</f>
        <v>14698.474999999999</v>
      </c>
      <c r="C158" s="46">
        <v>13673</v>
      </c>
    </row>
    <row r="159" spans="1:3" x14ac:dyDescent="0.25">
      <c r="A159" s="22" t="s">
        <v>155</v>
      </c>
      <c r="B159" s="30">
        <f>C159*1.075</f>
        <v>14698.474999999999</v>
      </c>
      <c r="C159" s="46">
        <v>13673</v>
      </c>
    </row>
    <row r="160" spans="1:3" x14ac:dyDescent="0.25">
      <c r="A160" s="22" t="s">
        <v>156</v>
      </c>
      <c r="B160" s="30">
        <f>C160*1.075</f>
        <v>12987.074999999999</v>
      </c>
      <c r="C160" s="46">
        <v>12081</v>
      </c>
    </row>
    <row r="161" spans="1:3" x14ac:dyDescent="0.25">
      <c r="A161" s="22" t="s">
        <v>157</v>
      </c>
      <c r="B161" s="30">
        <f>C161*1.15</f>
        <v>859.05</v>
      </c>
      <c r="C161" s="46">
        <v>747</v>
      </c>
    </row>
    <row r="162" spans="1:3" x14ac:dyDescent="0.25">
      <c r="A162" s="22" t="s">
        <v>158</v>
      </c>
      <c r="B162" s="30">
        <f>C162*1.15</f>
        <v>2067.6999999999998</v>
      </c>
      <c r="C162" s="46">
        <v>1798</v>
      </c>
    </row>
    <row r="163" spans="1:3" x14ac:dyDescent="0.25">
      <c r="A163" s="22" t="s">
        <v>159</v>
      </c>
      <c r="B163" s="30">
        <f>C163*1.075</f>
        <v>4316.125</v>
      </c>
      <c r="C163" s="46">
        <v>4015</v>
      </c>
    </row>
    <row r="164" spans="1:3" x14ac:dyDescent="0.25">
      <c r="A164" s="22" t="s">
        <v>160</v>
      </c>
      <c r="B164" s="30">
        <f>C164*1.075</f>
        <v>3452.8999999999996</v>
      </c>
      <c r="C164" s="46">
        <v>3212</v>
      </c>
    </row>
    <row r="165" spans="1:3" x14ac:dyDescent="0.25">
      <c r="A165" s="22" t="s">
        <v>161</v>
      </c>
      <c r="B165" s="30">
        <f>C165*1.075</f>
        <v>5451.3249999999998</v>
      </c>
      <c r="C165" s="46">
        <v>5071</v>
      </c>
    </row>
    <row r="166" spans="1:3" x14ac:dyDescent="0.25">
      <c r="A166" s="22" t="s">
        <v>162</v>
      </c>
      <c r="B166" s="30">
        <f>C166*1.07</f>
        <v>6137.52</v>
      </c>
      <c r="C166" s="46">
        <v>5736</v>
      </c>
    </row>
    <row r="167" spans="1:3" ht="45" x14ac:dyDescent="0.25">
      <c r="A167" s="22" t="s">
        <v>163</v>
      </c>
      <c r="B167" s="30">
        <f>C167*1.075</f>
        <v>10260.875</v>
      </c>
      <c r="C167" s="46">
        <v>9545</v>
      </c>
    </row>
    <row r="168" spans="1:3" x14ac:dyDescent="0.25">
      <c r="A168" s="22" t="s">
        <v>164</v>
      </c>
      <c r="B168" s="30">
        <f>C168</f>
        <v>5114</v>
      </c>
      <c r="C168" s="46">
        <v>5114</v>
      </c>
    </row>
    <row r="169" spans="1:3" x14ac:dyDescent="0.25">
      <c r="A169" s="22" t="s">
        <v>219</v>
      </c>
      <c r="B169" s="30">
        <f>C169*1.15</f>
        <v>2071.1499999999996</v>
      </c>
      <c r="C169" s="46">
        <v>1801</v>
      </c>
    </row>
    <row r="170" spans="1:3" x14ac:dyDescent="0.25">
      <c r="A170" s="22" t="s">
        <v>13</v>
      </c>
      <c r="B170" s="30">
        <f>C170*1.15</f>
        <v>3621.35</v>
      </c>
      <c r="C170" s="46">
        <v>3149</v>
      </c>
    </row>
    <row r="171" spans="1:3" ht="30" x14ac:dyDescent="0.25">
      <c r="A171" s="22" t="s">
        <v>166</v>
      </c>
      <c r="B171" s="30">
        <f>C171</f>
        <v>7192</v>
      </c>
      <c r="C171" s="46">
        <v>7192</v>
      </c>
    </row>
    <row r="172" spans="1:3" x14ac:dyDescent="0.25">
      <c r="A172" s="22" t="s">
        <v>167</v>
      </c>
      <c r="B172" s="30">
        <f>C172</f>
        <v>5318</v>
      </c>
      <c r="C172" s="46">
        <v>5318</v>
      </c>
    </row>
    <row r="173" spans="1:3" ht="30" x14ac:dyDescent="0.25">
      <c r="A173" s="22" t="s">
        <v>168</v>
      </c>
      <c r="B173" s="30">
        <f>C173*1.15</f>
        <v>932.65</v>
      </c>
      <c r="C173" s="46">
        <v>811</v>
      </c>
    </row>
    <row r="174" spans="1:3" x14ac:dyDescent="0.25">
      <c r="A174" s="22" t="s">
        <v>169</v>
      </c>
      <c r="B174" s="30">
        <f t="shared" ref="B174:B210" si="14">C174</f>
        <v>12711</v>
      </c>
      <c r="C174" s="46">
        <v>12711</v>
      </c>
    </row>
    <row r="175" spans="1:3" x14ac:dyDescent="0.25">
      <c r="A175" s="22" t="s">
        <v>170</v>
      </c>
      <c r="B175" s="30">
        <f t="shared" si="14"/>
        <v>10349</v>
      </c>
      <c r="C175" s="46">
        <v>10349</v>
      </c>
    </row>
    <row r="176" spans="1:3" x14ac:dyDescent="0.25">
      <c r="A176" s="22" t="s">
        <v>279</v>
      </c>
      <c r="B176" s="30">
        <v>11949</v>
      </c>
      <c r="C176" s="46">
        <v>11949</v>
      </c>
    </row>
    <row r="177" spans="1:3" x14ac:dyDescent="0.25">
      <c r="A177" s="22" t="s">
        <v>171</v>
      </c>
      <c r="B177" s="30">
        <f t="shared" si="14"/>
        <v>3608</v>
      </c>
      <c r="C177" s="46">
        <v>3608</v>
      </c>
    </row>
    <row r="178" spans="1:3" ht="30" x14ac:dyDescent="0.25">
      <c r="A178" s="22" t="s">
        <v>172</v>
      </c>
      <c r="B178" s="30">
        <f t="shared" si="14"/>
        <v>3242</v>
      </c>
      <c r="C178" s="46">
        <v>3242</v>
      </c>
    </row>
    <row r="179" spans="1:3" ht="30" x14ac:dyDescent="0.25">
      <c r="A179" s="22" t="s">
        <v>173</v>
      </c>
      <c r="B179" s="30">
        <f t="shared" si="14"/>
        <v>528</v>
      </c>
      <c r="C179" s="46">
        <v>528</v>
      </c>
    </row>
    <row r="180" spans="1:3" ht="30" x14ac:dyDescent="0.25">
      <c r="A180" s="22" t="s">
        <v>174</v>
      </c>
      <c r="B180" s="30">
        <f t="shared" si="14"/>
        <v>1807</v>
      </c>
      <c r="C180" s="46">
        <v>1807</v>
      </c>
    </row>
    <row r="181" spans="1:3" ht="45" x14ac:dyDescent="0.25">
      <c r="A181" s="22" t="s">
        <v>175</v>
      </c>
      <c r="B181" s="30">
        <f t="shared" si="14"/>
        <v>464</v>
      </c>
      <c r="C181" s="46">
        <v>464</v>
      </c>
    </row>
    <row r="182" spans="1:3" x14ac:dyDescent="0.25">
      <c r="A182" s="22" t="s">
        <v>176</v>
      </c>
      <c r="B182" s="30">
        <f>C182</f>
        <v>2200</v>
      </c>
      <c r="C182" s="46">
        <v>2200</v>
      </c>
    </row>
    <row r="183" spans="1:3" ht="30" x14ac:dyDescent="0.25">
      <c r="A183" s="22" t="s">
        <v>177</v>
      </c>
      <c r="B183" s="30">
        <f t="shared" si="14"/>
        <v>2200</v>
      </c>
      <c r="C183" s="46">
        <v>2200</v>
      </c>
    </row>
    <row r="184" spans="1:3" x14ac:dyDescent="0.25">
      <c r="A184" s="22" t="s">
        <v>280</v>
      </c>
      <c r="B184" s="30">
        <v>2500</v>
      </c>
      <c r="C184" s="46">
        <v>2500</v>
      </c>
    </row>
    <row r="185" spans="1:3" x14ac:dyDescent="0.25">
      <c r="A185" s="22" t="s">
        <v>178</v>
      </c>
      <c r="B185" s="30">
        <f t="shared" si="14"/>
        <v>49690</v>
      </c>
      <c r="C185" s="46">
        <v>49690</v>
      </c>
    </row>
    <row r="186" spans="1:3" x14ac:dyDescent="0.25">
      <c r="A186" s="22" t="s">
        <v>273</v>
      </c>
      <c r="B186" s="30">
        <v>55290</v>
      </c>
      <c r="C186" s="46">
        <v>55290</v>
      </c>
    </row>
    <row r="187" spans="1:3" x14ac:dyDescent="0.25">
      <c r="A187" s="22" t="s">
        <v>274</v>
      </c>
      <c r="B187" s="30">
        <v>56090</v>
      </c>
      <c r="C187" s="46">
        <v>56090</v>
      </c>
    </row>
    <row r="188" spans="1:3" x14ac:dyDescent="0.25">
      <c r="A188" s="22" t="s">
        <v>179</v>
      </c>
      <c r="B188" s="30">
        <f t="shared" si="14"/>
        <v>51442</v>
      </c>
      <c r="C188" s="46">
        <v>51442</v>
      </c>
    </row>
    <row r="189" spans="1:3" x14ac:dyDescent="0.25">
      <c r="A189" s="22" t="s">
        <v>275</v>
      </c>
      <c r="B189" s="30">
        <v>58442</v>
      </c>
      <c r="C189" s="46">
        <v>58442</v>
      </c>
    </row>
    <row r="190" spans="1:3" x14ac:dyDescent="0.25">
      <c r="A190" s="22" t="s">
        <v>276</v>
      </c>
      <c r="B190" s="30">
        <v>59442</v>
      </c>
      <c r="C190" s="46">
        <v>59442</v>
      </c>
    </row>
    <row r="191" spans="1:3" ht="30" x14ac:dyDescent="0.25">
      <c r="A191" s="22" t="s">
        <v>180</v>
      </c>
      <c r="B191" s="30">
        <f t="shared" si="14"/>
        <v>53797</v>
      </c>
      <c r="C191" s="46">
        <v>53797</v>
      </c>
    </row>
    <row r="192" spans="1:3" x14ac:dyDescent="0.25">
      <c r="A192" s="22" t="s">
        <v>277</v>
      </c>
      <c r="B192" s="30">
        <v>62197</v>
      </c>
      <c r="C192" s="46">
        <v>62197</v>
      </c>
    </row>
    <row r="193" spans="1:3" x14ac:dyDescent="0.25">
      <c r="A193" s="22" t="s">
        <v>278</v>
      </c>
      <c r="B193" s="30">
        <v>63397</v>
      </c>
      <c r="C193" s="46">
        <v>63397</v>
      </c>
    </row>
    <row r="194" spans="1:3" ht="30" x14ac:dyDescent="0.25">
      <c r="A194" s="22" t="s">
        <v>181</v>
      </c>
      <c r="B194" s="30">
        <f t="shared" si="14"/>
        <v>47608</v>
      </c>
      <c r="C194" s="46">
        <v>47608</v>
      </c>
    </row>
    <row r="195" spans="1:3" x14ac:dyDescent="0.25">
      <c r="A195" s="22" t="s">
        <v>282</v>
      </c>
      <c r="B195" s="30">
        <v>53208</v>
      </c>
      <c r="C195" s="46">
        <v>53208</v>
      </c>
    </row>
    <row r="196" spans="1:3" x14ac:dyDescent="0.25">
      <c r="A196" s="22" t="s">
        <v>283</v>
      </c>
      <c r="B196" s="30">
        <v>54008</v>
      </c>
      <c r="C196" s="46">
        <v>54008</v>
      </c>
    </row>
    <row r="197" spans="1:3" ht="45" x14ac:dyDescent="0.25">
      <c r="A197" s="22" t="s">
        <v>182</v>
      </c>
      <c r="B197" s="30">
        <f t="shared" si="14"/>
        <v>24255</v>
      </c>
      <c r="C197" s="46">
        <v>24255</v>
      </c>
    </row>
    <row r="198" spans="1:3" ht="30" x14ac:dyDescent="0.25">
      <c r="A198" s="22" t="s">
        <v>183</v>
      </c>
      <c r="B198" s="30">
        <f t="shared" si="14"/>
        <v>31013</v>
      </c>
      <c r="C198" s="46">
        <v>31013</v>
      </c>
    </row>
    <row r="199" spans="1:3" ht="30" x14ac:dyDescent="0.25">
      <c r="A199" s="22" t="s">
        <v>184</v>
      </c>
      <c r="B199" s="30">
        <f t="shared" si="14"/>
        <v>31930</v>
      </c>
      <c r="C199" s="46">
        <v>31930</v>
      </c>
    </row>
    <row r="200" spans="1:3" x14ac:dyDescent="0.25">
      <c r="A200" s="22" t="s">
        <v>185</v>
      </c>
      <c r="B200" s="30">
        <f t="shared" si="14"/>
        <v>5618</v>
      </c>
      <c r="C200" s="46">
        <v>5618</v>
      </c>
    </row>
    <row r="201" spans="1:3" x14ac:dyDescent="0.25">
      <c r="A201" s="22" t="s">
        <v>186</v>
      </c>
      <c r="B201" s="30">
        <f t="shared" si="14"/>
        <v>6900</v>
      </c>
      <c r="C201" s="46">
        <v>6900</v>
      </c>
    </row>
    <row r="202" spans="1:3" x14ac:dyDescent="0.25">
      <c r="A202" s="22" t="s">
        <v>187</v>
      </c>
      <c r="B202" s="30">
        <f t="shared" si="14"/>
        <v>9206</v>
      </c>
      <c r="C202" s="46">
        <v>9206</v>
      </c>
    </row>
    <row r="203" spans="1:3" ht="30" x14ac:dyDescent="0.25">
      <c r="A203" s="23" t="s">
        <v>188</v>
      </c>
      <c r="B203" s="30">
        <f t="shared" si="14"/>
        <v>19743</v>
      </c>
      <c r="C203" s="46">
        <v>19743</v>
      </c>
    </row>
    <row r="204" spans="1:3" x14ac:dyDescent="0.25">
      <c r="A204" s="22" t="s">
        <v>189</v>
      </c>
      <c r="B204" s="30">
        <f t="shared" si="14"/>
        <v>341</v>
      </c>
      <c r="C204" s="46">
        <v>341</v>
      </c>
    </row>
    <row r="205" spans="1:3" ht="30" x14ac:dyDescent="0.25">
      <c r="A205" s="22" t="s">
        <v>190</v>
      </c>
      <c r="B205" s="30">
        <f t="shared" si="14"/>
        <v>1519</v>
      </c>
      <c r="C205" s="46">
        <v>1519</v>
      </c>
    </row>
    <row r="206" spans="1:3" ht="30" x14ac:dyDescent="0.25">
      <c r="A206" s="22" t="s">
        <v>191</v>
      </c>
      <c r="B206" s="30">
        <f t="shared" si="14"/>
        <v>6501</v>
      </c>
      <c r="C206" s="46">
        <v>6501</v>
      </c>
    </row>
    <row r="207" spans="1:3" ht="30" x14ac:dyDescent="0.25">
      <c r="A207" s="22" t="s">
        <v>192</v>
      </c>
      <c r="B207" s="30">
        <f t="shared" si="14"/>
        <v>14513</v>
      </c>
      <c r="C207" s="46">
        <v>14513</v>
      </c>
    </row>
    <row r="208" spans="1:3" x14ac:dyDescent="0.25">
      <c r="A208" s="22" t="s">
        <v>193</v>
      </c>
      <c r="B208" s="30">
        <f t="shared" si="14"/>
        <v>215</v>
      </c>
      <c r="C208" s="46">
        <v>215</v>
      </c>
    </row>
    <row r="209" spans="1:3" x14ac:dyDescent="0.25">
      <c r="A209" s="22" t="s">
        <v>194</v>
      </c>
      <c r="B209" s="30">
        <f t="shared" si="14"/>
        <v>756</v>
      </c>
      <c r="C209" s="46">
        <v>756</v>
      </c>
    </row>
    <row r="210" spans="1:3" x14ac:dyDescent="0.25">
      <c r="A210" s="22" t="s">
        <v>195</v>
      </c>
      <c r="B210" s="30">
        <f t="shared" si="14"/>
        <v>377</v>
      </c>
      <c r="C210" s="46">
        <v>377</v>
      </c>
    </row>
    <row r="211" spans="1:3" ht="30" x14ac:dyDescent="0.25">
      <c r="A211" s="26" t="s">
        <v>196</v>
      </c>
      <c r="B211" s="30">
        <f>C211*1.15</f>
        <v>2026.3</v>
      </c>
      <c r="C211" s="46">
        <v>1762</v>
      </c>
    </row>
    <row r="212" spans="1:3" ht="30" x14ac:dyDescent="0.25">
      <c r="A212" s="27" t="s">
        <v>197</v>
      </c>
      <c r="B212" s="30">
        <f>C212*1.15</f>
        <v>2096.4499999999998</v>
      </c>
      <c r="C212" s="46">
        <v>1823</v>
      </c>
    </row>
    <row r="213" spans="1:3" ht="30" x14ac:dyDescent="0.25">
      <c r="A213" s="27" t="s">
        <v>198</v>
      </c>
      <c r="B213" s="30">
        <f>C213*1.15</f>
        <v>2682.95</v>
      </c>
      <c r="C213" s="46">
        <v>2333</v>
      </c>
    </row>
    <row r="214" spans="1:3" ht="30" x14ac:dyDescent="0.25">
      <c r="A214" s="28" t="s">
        <v>199</v>
      </c>
      <c r="B214" s="30">
        <f>C214*1.15</f>
        <v>2837.0499999999997</v>
      </c>
      <c r="C214" s="46">
        <v>2467</v>
      </c>
    </row>
    <row r="215" spans="1:3" s="32" customFormat="1" x14ac:dyDescent="0.25">
      <c r="A215" s="31" t="s">
        <v>200</v>
      </c>
      <c r="B215" s="44">
        <f>C215</f>
        <v>4344</v>
      </c>
      <c r="C215" s="48">
        <v>4344</v>
      </c>
    </row>
    <row r="216" spans="1:3" x14ac:dyDescent="0.25">
      <c r="A216" s="67">
        <v>900</v>
      </c>
      <c r="B216" s="47"/>
      <c r="C216" s="47"/>
    </row>
    <row r="217" spans="1:3" x14ac:dyDescent="0.25">
      <c r="A217" s="23" t="s">
        <v>220</v>
      </c>
      <c r="B217" s="30"/>
      <c r="C217" s="46">
        <v>14605</v>
      </c>
    </row>
    <row r="218" spans="1:3" ht="30" x14ac:dyDescent="0.25">
      <c r="A218" s="22" t="s">
        <v>221</v>
      </c>
      <c r="B218" s="30"/>
      <c r="C218" s="46">
        <v>6807</v>
      </c>
    </row>
    <row r="219" spans="1:3" x14ac:dyDescent="0.25">
      <c r="A219" s="22" t="s">
        <v>222</v>
      </c>
      <c r="B219" s="30"/>
      <c r="C219" s="46">
        <v>13138</v>
      </c>
    </row>
    <row r="220" spans="1:3" x14ac:dyDescent="0.25">
      <c r="A220" s="22" t="s">
        <v>223</v>
      </c>
      <c r="B220" s="30"/>
      <c r="C220" s="46">
        <v>21107</v>
      </c>
    </row>
    <row r="221" spans="1:3" ht="30" x14ac:dyDescent="0.25">
      <c r="A221" s="22" t="s">
        <v>224</v>
      </c>
      <c r="B221" s="30"/>
      <c r="C221" s="46">
        <v>27636</v>
      </c>
    </row>
    <row r="222" spans="1:3" ht="30" x14ac:dyDescent="0.25">
      <c r="A222" s="22" t="s">
        <v>225</v>
      </c>
      <c r="B222" s="30"/>
      <c r="C222" s="46">
        <v>32069</v>
      </c>
    </row>
    <row r="223" spans="1:3" ht="30" x14ac:dyDescent="0.25">
      <c r="A223" s="22" t="s">
        <v>226</v>
      </c>
      <c r="B223" s="30"/>
      <c r="C223" s="46">
        <v>40460</v>
      </c>
    </row>
    <row r="224" spans="1:3" ht="30" x14ac:dyDescent="0.25">
      <c r="A224" s="22" t="s">
        <v>227</v>
      </c>
      <c r="B224" s="30"/>
      <c r="C224" s="46">
        <v>28156</v>
      </c>
    </row>
    <row r="225" spans="1:3" ht="30" x14ac:dyDescent="0.25">
      <c r="A225" s="22" t="s">
        <v>228</v>
      </c>
      <c r="B225" s="30"/>
      <c r="C225" s="46">
        <v>35713</v>
      </c>
    </row>
    <row r="226" spans="1:3" ht="30" x14ac:dyDescent="0.25">
      <c r="A226" s="22" t="s">
        <v>229</v>
      </c>
      <c r="B226" s="30"/>
      <c r="C226" s="46">
        <v>40951</v>
      </c>
    </row>
    <row r="227" spans="1:3" ht="30" x14ac:dyDescent="0.25">
      <c r="A227" s="22" t="s">
        <v>230</v>
      </c>
      <c r="B227" s="30"/>
      <c r="C227" s="46">
        <v>50807</v>
      </c>
    </row>
  </sheetData>
  <pageMargins left="0.7" right="0.7" top="0.75" bottom="0.75" header="0.3" footer="0.3"/>
  <pageSetup paperSize="9"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742EB-072B-4FD6-BFDF-1480EDAA98E4}">
  <dimension ref="A1:E13"/>
  <sheetViews>
    <sheetView workbookViewId="0">
      <selection activeCell="C10" sqref="C10"/>
    </sheetView>
  </sheetViews>
  <sheetFormatPr defaultRowHeight="15" x14ac:dyDescent="0.25"/>
  <cols>
    <col min="1" max="1" width="70" bestFit="1" customWidth="1"/>
    <col min="2" max="2" width="11.7109375" customWidth="1"/>
    <col min="3" max="3" width="12.28515625" customWidth="1"/>
    <col min="5" max="5" width="18.42578125" customWidth="1"/>
  </cols>
  <sheetData>
    <row r="1" spans="1:5" ht="21" x14ac:dyDescent="0.35">
      <c r="A1" s="1" t="s">
        <v>0</v>
      </c>
      <c r="B1" s="2"/>
    </row>
    <row r="2" spans="1:5" ht="18.75" x14ac:dyDescent="0.3">
      <c r="A2" s="4" t="s">
        <v>16</v>
      </c>
      <c r="B2" s="5"/>
    </row>
    <row r="3" spans="1:5" x14ac:dyDescent="0.25">
      <c r="A3" t="s">
        <v>232</v>
      </c>
      <c r="B3" s="5"/>
      <c r="C3" s="8"/>
      <c r="D3" s="8"/>
      <c r="E3" s="8"/>
    </row>
    <row r="4" spans="1:5" x14ac:dyDescent="0.25">
      <c r="A4" s="9" t="s">
        <v>17</v>
      </c>
      <c r="B4" s="9" t="s">
        <v>18</v>
      </c>
      <c r="C4" s="9" t="s">
        <v>19</v>
      </c>
      <c r="D4" s="9"/>
      <c r="E4" s="9" t="s">
        <v>20</v>
      </c>
    </row>
    <row r="5" spans="1:5" x14ac:dyDescent="0.25">
      <c r="A5" s="10" t="s">
        <v>21</v>
      </c>
      <c r="B5" s="11">
        <v>660</v>
      </c>
      <c r="C5" s="11">
        <v>660</v>
      </c>
      <c r="D5" s="8"/>
      <c r="E5" s="8" t="s">
        <v>22</v>
      </c>
    </row>
    <row r="6" spans="1:5" x14ac:dyDescent="0.25">
      <c r="A6" s="10" t="s">
        <v>23</v>
      </c>
      <c r="B6" s="10" t="s">
        <v>24</v>
      </c>
      <c r="C6" s="10" t="s">
        <v>24</v>
      </c>
      <c r="D6" s="8"/>
      <c r="E6" s="8" t="s">
        <v>22</v>
      </c>
    </row>
    <row r="7" spans="1:5" x14ac:dyDescent="0.25">
      <c r="A7" s="10" t="s">
        <v>25</v>
      </c>
      <c r="B7" s="12">
        <v>2193</v>
      </c>
      <c r="C7" s="12">
        <v>2193</v>
      </c>
      <c r="D7" s="12"/>
      <c r="E7" s="13" t="s">
        <v>22</v>
      </c>
    </row>
    <row r="8" spans="1:5" x14ac:dyDescent="0.25">
      <c r="A8" s="10" t="s">
        <v>26</v>
      </c>
      <c r="B8" s="12">
        <v>2867</v>
      </c>
      <c r="C8" s="12">
        <v>2867</v>
      </c>
      <c r="D8" s="12"/>
      <c r="E8" s="8" t="s">
        <v>22</v>
      </c>
    </row>
    <row r="9" spans="1:5" x14ac:dyDescent="0.25">
      <c r="A9" s="10" t="s">
        <v>27</v>
      </c>
      <c r="B9" s="8"/>
      <c r="C9" s="8"/>
      <c r="D9" s="8"/>
      <c r="E9" s="8"/>
    </row>
    <row r="10" spans="1:5" x14ac:dyDescent="0.25">
      <c r="A10" s="10" t="s">
        <v>28</v>
      </c>
      <c r="B10" s="11" t="s">
        <v>259</v>
      </c>
      <c r="C10" s="11" t="s">
        <v>259</v>
      </c>
      <c r="D10" s="11"/>
      <c r="E10" s="8" t="s">
        <v>29</v>
      </c>
    </row>
    <row r="11" spans="1:5" x14ac:dyDescent="0.25">
      <c r="A11" s="10" t="s">
        <v>30</v>
      </c>
      <c r="B11" s="11" t="s">
        <v>259</v>
      </c>
      <c r="C11" s="11" t="s">
        <v>259</v>
      </c>
      <c r="D11" s="11"/>
      <c r="E11" s="8" t="s">
        <v>31</v>
      </c>
    </row>
    <row r="12" spans="1:5" x14ac:dyDescent="0.25">
      <c r="A12" s="10" t="s">
        <v>32</v>
      </c>
      <c r="B12" s="14">
        <v>10955</v>
      </c>
      <c r="C12" s="14">
        <v>10955</v>
      </c>
      <c r="D12" s="15"/>
      <c r="E12" s="13" t="s">
        <v>22</v>
      </c>
    </row>
    <row r="13" spans="1:5" x14ac:dyDescent="0.25">
      <c r="A13" s="10" t="s">
        <v>231</v>
      </c>
      <c r="B13" s="16">
        <v>580</v>
      </c>
      <c r="C13" s="16">
        <v>580</v>
      </c>
      <c r="D13" s="8"/>
      <c r="E13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8C181-5C42-4BA5-88CA-A5FEBBB5F52C}">
  <dimension ref="A1:C23"/>
  <sheetViews>
    <sheetView workbookViewId="0">
      <selection activeCell="C23" sqref="C23"/>
    </sheetView>
  </sheetViews>
  <sheetFormatPr defaultRowHeight="15" x14ac:dyDescent="0.25"/>
  <sheetData>
    <row r="1" spans="1:3" ht="18" x14ac:dyDescent="0.25">
      <c r="A1" s="68" t="s">
        <v>260</v>
      </c>
      <c r="B1" s="8"/>
      <c r="C1" s="8"/>
    </row>
    <row r="2" spans="1:3" x14ac:dyDescent="0.25">
      <c r="A2" s="8"/>
      <c r="B2" s="8"/>
      <c r="C2" s="8"/>
    </row>
    <row r="3" spans="1:3" ht="15.75" x14ac:dyDescent="0.25">
      <c r="A3" s="69" t="s">
        <v>261</v>
      </c>
      <c r="B3" s="8"/>
      <c r="C3" s="11"/>
    </row>
    <row r="4" spans="1:3" x14ac:dyDescent="0.25">
      <c r="A4" s="70"/>
      <c r="B4" s="11"/>
      <c r="C4" s="11"/>
    </row>
    <row r="5" spans="1:3" x14ac:dyDescent="0.25">
      <c r="A5" s="71" t="s">
        <v>262</v>
      </c>
      <c r="B5" s="72" t="s">
        <v>263</v>
      </c>
      <c r="C5" s="72" t="s">
        <v>264</v>
      </c>
    </row>
    <row r="6" spans="1:3" x14ac:dyDescent="0.25">
      <c r="A6" s="73" t="s">
        <v>265</v>
      </c>
      <c r="B6" s="74">
        <v>440.26464381029257</v>
      </c>
      <c r="C6" s="74">
        <v>219.48677257404617</v>
      </c>
    </row>
    <row r="7" spans="1:3" x14ac:dyDescent="0.25">
      <c r="A7" s="73" t="s">
        <v>266</v>
      </c>
      <c r="B7" s="74">
        <v>880.52928762058514</v>
      </c>
      <c r="C7" s="74">
        <v>438.97354514809234</v>
      </c>
    </row>
    <row r="8" spans="1:3" x14ac:dyDescent="0.25">
      <c r="A8" s="73" t="s">
        <v>267</v>
      </c>
      <c r="B8" s="74">
        <v>1319.5028327686773</v>
      </c>
      <c r="C8" s="74">
        <v>659.75141638433865</v>
      </c>
    </row>
    <row r="9" spans="1:3" x14ac:dyDescent="0.25">
      <c r="A9" s="73" t="s">
        <v>268</v>
      </c>
      <c r="B9" s="74">
        <v>1758.4763779167697</v>
      </c>
      <c r="C9" s="74">
        <v>879.23818895838485</v>
      </c>
    </row>
    <row r="10" spans="1:3" x14ac:dyDescent="0.25">
      <c r="A10" s="73" t="s">
        <v>269</v>
      </c>
      <c r="B10" s="74">
        <v>2198.7410217270622</v>
      </c>
      <c r="C10" s="74">
        <v>1098.7249615324311</v>
      </c>
    </row>
    <row r="11" spans="1:3" x14ac:dyDescent="0.25">
      <c r="A11" s="73" t="s">
        <v>270</v>
      </c>
      <c r="B11" s="74">
        <v>2637.7145668751537</v>
      </c>
      <c r="C11" s="74">
        <v>1318.2117341064773</v>
      </c>
    </row>
    <row r="12" spans="1:3" x14ac:dyDescent="0.25">
      <c r="A12" s="71"/>
      <c r="B12" s="11"/>
      <c r="C12" s="11"/>
    </row>
    <row r="13" spans="1:3" x14ac:dyDescent="0.25">
      <c r="A13" s="71"/>
      <c r="B13" s="11"/>
      <c r="C13" s="11"/>
    </row>
    <row r="14" spans="1:3" ht="15.75" x14ac:dyDescent="0.25">
      <c r="A14" s="75" t="s">
        <v>271</v>
      </c>
      <c r="B14" s="11"/>
      <c r="C14" s="11"/>
    </row>
    <row r="15" spans="1:3" x14ac:dyDescent="0.25">
      <c r="A15" s="8"/>
      <c r="B15" s="8"/>
      <c r="C15" s="8"/>
    </row>
    <row r="16" spans="1:3" x14ac:dyDescent="0.25">
      <c r="A16" s="72" t="s">
        <v>272</v>
      </c>
      <c r="B16" s="72" t="s">
        <v>263</v>
      </c>
      <c r="C16" s="8"/>
    </row>
    <row r="17" spans="1:3" x14ac:dyDescent="0.25">
      <c r="A17" s="76">
        <v>10</v>
      </c>
      <c r="B17" s="74">
        <v>528.05935283991107</v>
      </c>
      <c r="C17" s="77"/>
    </row>
    <row r="18" spans="1:3" x14ac:dyDescent="0.25">
      <c r="A18" s="76">
        <v>20</v>
      </c>
      <c r="B18" s="74">
        <v>1054.8276070176219</v>
      </c>
      <c r="C18" s="77"/>
    </row>
    <row r="19" spans="1:3" x14ac:dyDescent="0.25">
      <c r="A19" s="76">
        <v>30</v>
      </c>
      <c r="B19" s="74">
        <v>1582.8869598575327</v>
      </c>
      <c r="C19" s="77"/>
    </row>
    <row r="20" spans="1:3" x14ac:dyDescent="0.25">
      <c r="A20" s="76">
        <v>40</v>
      </c>
      <c r="B20" s="74">
        <v>2109.6552140352437</v>
      </c>
      <c r="C20" s="77"/>
    </row>
    <row r="21" spans="1:3" x14ac:dyDescent="0.25">
      <c r="A21" s="76">
        <v>50</v>
      </c>
      <c r="B21" s="74">
        <v>2637.7145668751537</v>
      </c>
      <c r="C21" s="77"/>
    </row>
    <row r="22" spans="1:3" x14ac:dyDescent="0.25">
      <c r="A22" s="76">
        <v>60</v>
      </c>
      <c r="B22" s="74">
        <v>3164.4828210528663</v>
      </c>
      <c r="C22" s="77"/>
    </row>
    <row r="23" spans="1:3" x14ac:dyDescent="0.25">
      <c r="A23" s="8"/>
      <c r="B23" s="8"/>
      <c r="C2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Taxa 2024 Allmäntandvård</vt:lpstr>
      <vt:lpstr>Taxa 2024 Specialisttandvård</vt:lpstr>
      <vt:lpstr>Lokala åtgärder</vt:lpstr>
      <vt:lpstr>Timtaxa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Fredric Thyberg</dc:creator>
  <cp:lastModifiedBy>Jennie Yresjö</cp:lastModifiedBy>
  <cp:lastPrinted>2024-01-04T14:58:35Z</cp:lastPrinted>
  <dcterms:created xsi:type="dcterms:W3CDTF">2020-12-08T09:31:57Z</dcterms:created>
  <dcterms:modified xsi:type="dcterms:W3CDTF">2024-02-18T11:12:49Z</dcterms:modified>
</cp:coreProperties>
</file>